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Různé\SUS PK 2019\Modernizace Lanšperk-Dobrouč.O19010\Pracovní 2025\Rozpočet\Výstupy\04 Výstup PDPS včetně kontrol\"/>
    </mc:Choice>
  </mc:AlternateContent>
  <bookViews>
    <workbookView xWindow="0" yWindow="0" windowWidth="0" windowHeight="0"/>
  </bookViews>
  <sheets>
    <sheet name="Rekapitulace" sheetId="24" r:id="rId1"/>
    <sheet name="000" sheetId="2" r:id="rId2"/>
    <sheet name="SO 001.1" sheetId="3" r:id="rId3"/>
    <sheet name="SO 001.2" sheetId="4" r:id="rId4"/>
    <sheet name="SO 101" sheetId="5" r:id="rId5"/>
    <sheet name="SO 101.1" sheetId="6" r:id="rId6"/>
    <sheet name="SO 110" sheetId="7" r:id="rId7"/>
    <sheet name="SO 121" sheetId="8" r:id="rId8"/>
    <sheet name="SO 134" sheetId="9" r:id="rId9"/>
    <sheet name="SO 181" sheetId="10" r:id="rId10"/>
    <sheet name="SO 191" sheetId="11" r:id="rId11"/>
    <sheet name="SO 251.1" sheetId="12" r:id="rId12"/>
    <sheet name="SO 251.2" sheetId="13" r:id="rId13"/>
    <sheet name="SO 252.1" sheetId="14" r:id="rId14"/>
    <sheet name="SO 252.2" sheetId="15" r:id="rId15"/>
    <sheet name="SO 252.3" sheetId="16" r:id="rId16"/>
    <sheet name="SO 252.4" sheetId="17" r:id="rId17"/>
    <sheet name="SO 252.5" sheetId="18" r:id="rId18"/>
    <sheet name="SO 252.6" sheetId="19" r:id="rId19"/>
    <sheet name="SO 483" sheetId="20" r:id="rId20"/>
    <sheet name="SO 901.1" sheetId="21" r:id="rId21"/>
    <sheet name="SO 901.2" sheetId="22" r:id="rId22"/>
    <sheet name="SO 901.3" sheetId="23" r:id="rId23"/>
  </sheets>
  <calcPr/>
</workbook>
</file>

<file path=xl/calcChain.xml><?xml version="1.0" encoding="utf-8"?>
<calcChain xmlns="http://schemas.openxmlformats.org/spreadsheetml/2006/main">
  <c i="24" l="1" r="E31"/>
  <c r="D31"/>
  <c r="C31"/>
  <c r="E30"/>
  <c r="D30"/>
  <c r="C30"/>
  <c r="E29"/>
  <c r="D29"/>
  <c r="C29"/>
  <c r="E28"/>
  <c r="D28"/>
  <c r="C28"/>
  <c r="E27"/>
  <c r="D27"/>
  <c r="C27"/>
  <c r="E26"/>
  <c r="D26"/>
  <c r="C26"/>
  <c r="E25"/>
  <c r="D25"/>
  <c r="C25"/>
  <c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23" r="I3"/>
  <c r="I16"/>
  <c r="O26"/>
  <c r="I26"/>
  <c r="O23"/>
  <c r="I23"/>
  <c r="O20"/>
  <c r="I20"/>
  <c r="O17"/>
  <c r="I17"/>
  <c r="I12"/>
  <c r="O13"/>
  <c r="I13"/>
  <c r="I8"/>
  <c r="O9"/>
  <c r="I9"/>
  <c i="22" r="I3"/>
  <c r="I142"/>
  <c r="O152"/>
  <c r="I152"/>
  <c r="O149"/>
  <c r="I149"/>
  <c r="O146"/>
  <c r="I146"/>
  <c r="O143"/>
  <c r="I143"/>
  <c r="I132"/>
  <c r="O139"/>
  <c r="I139"/>
  <c r="O136"/>
  <c r="I136"/>
  <c r="O133"/>
  <c r="I133"/>
  <c r="I122"/>
  <c r="O129"/>
  <c r="I129"/>
  <c r="O126"/>
  <c r="I126"/>
  <c r="O123"/>
  <c r="I123"/>
  <c r="I103"/>
  <c r="O119"/>
  <c r="I119"/>
  <c r="O116"/>
  <c r="I116"/>
  <c r="O113"/>
  <c r="I113"/>
  <c r="O110"/>
  <c r="I110"/>
  <c r="O107"/>
  <c r="I107"/>
  <c r="O104"/>
  <c r="I104"/>
  <c r="I69"/>
  <c r="O100"/>
  <c r="I100"/>
  <c r="O97"/>
  <c r="I97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I62"/>
  <c r="O66"/>
  <c r="I66"/>
  <c r="O63"/>
  <c r="I63"/>
  <c r="I37"/>
  <c r="O59"/>
  <c r="I59"/>
  <c r="O56"/>
  <c r="I56"/>
  <c r="O53"/>
  <c r="I53"/>
  <c r="O50"/>
  <c r="I50"/>
  <c r="O47"/>
  <c r="I47"/>
  <c r="O44"/>
  <c r="I44"/>
  <c r="O41"/>
  <c r="I41"/>
  <c r="O38"/>
  <c r="I38"/>
  <c r="I21"/>
  <c r="O34"/>
  <c r="I34"/>
  <c r="O31"/>
  <c r="I31"/>
  <c r="O28"/>
  <c r="I28"/>
  <c r="O25"/>
  <c r="I25"/>
  <c r="O22"/>
  <c r="I22"/>
  <c r="I8"/>
  <c r="O18"/>
  <c r="I18"/>
  <c r="O15"/>
  <c r="I15"/>
  <c r="O12"/>
  <c r="I12"/>
  <c r="O9"/>
  <c r="I9"/>
  <c i="21" r="I3"/>
  <c r="I45"/>
  <c r="O46"/>
  <c r="I46"/>
  <c r="I29"/>
  <c r="O42"/>
  <c r="I42"/>
  <c r="O39"/>
  <c r="I39"/>
  <c r="O36"/>
  <c r="I36"/>
  <c r="O33"/>
  <c r="I33"/>
  <c r="O30"/>
  <c r="I30"/>
  <c r="I25"/>
  <c r="O26"/>
  <c r="I26"/>
  <c r="I15"/>
  <c r="O22"/>
  <c r="I22"/>
  <c r="O19"/>
  <c r="I19"/>
  <c r="O16"/>
  <c r="I16"/>
  <c r="I8"/>
  <c r="O12"/>
  <c r="I12"/>
  <c r="O9"/>
  <c r="I9"/>
  <c i="20" r="I3"/>
  <c r="I50"/>
  <c r="O57"/>
  <c r="I57"/>
  <c r="O54"/>
  <c r="I54"/>
  <c r="O51"/>
  <c r="I51"/>
  <c r="I31"/>
  <c r="O47"/>
  <c r="I47"/>
  <c r="O44"/>
  <c r="I44"/>
  <c r="O41"/>
  <c r="I41"/>
  <c r="O38"/>
  <c r="I38"/>
  <c r="O35"/>
  <c r="I35"/>
  <c r="O32"/>
  <c r="I32"/>
  <c r="I21"/>
  <c r="O28"/>
  <c r="I28"/>
  <c r="O25"/>
  <c r="I25"/>
  <c r="O22"/>
  <c r="I22"/>
  <c r="I8"/>
  <c r="O18"/>
  <c r="I18"/>
  <c r="O15"/>
  <c r="I15"/>
  <c r="O12"/>
  <c r="I12"/>
  <c r="O9"/>
  <c r="I9"/>
  <c i="19" r="I3"/>
  <c r="I126"/>
  <c r="O136"/>
  <c r="I136"/>
  <c r="O133"/>
  <c r="I133"/>
  <c r="O130"/>
  <c r="I130"/>
  <c r="O127"/>
  <c r="I127"/>
  <c r="I113"/>
  <c r="O123"/>
  <c r="I123"/>
  <c r="O120"/>
  <c r="I120"/>
  <c r="O117"/>
  <c r="I117"/>
  <c r="O114"/>
  <c r="I114"/>
  <c r="I106"/>
  <c r="O110"/>
  <c r="I110"/>
  <c r="O107"/>
  <c r="I107"/>
  <c r="I87"/>
  <c r="O103"/>
  <c r="I103"/>
  <c r="O100"/>
  <c r="I100"/>
  <c r="O97"/>
  <c r="I97"/>
  <c r="O94"/>
  <c r="I94"/>
  <c r="O91"/>
  <c r="I91"/>
  <c r="O88"/>
  <c r="I88"/>
  <c r="I74"/>
  <c r="O84"/>
  <c r="I84"/>
  <c r="O81"/>
  <c r="I81"/>
  <c r="O78"/>
  <c r="I78"/>
  <c r="O75"/>
  <c r="I75"/>
  <c r="I46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I15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I8"/>
  <c r="O12"/>
  <c r="I12"/>
  <c r="O9"/>
  <c r="I9"/>
  <c i="18" r="I3"/>
  <c r="I126"/>
  <c r="O136"/>
  <c r="I136"/>
  <c r="O133"/>
  <c r="I133"/>
  <c r="O130"/>
  <c r="I130"/>
  <c r="O127"/>
  <c r="I127"/>
  <c r="I113"/>
  <c r="O123"/>
  <c r="I123"/>
  <c r="O120"/>
  <c r="I120"/>
  <c r="O117"/>
  <c r="I117"/>
  <c r="O114"/>
  <c r="I114"/>
  <c r="I106"/>
  <c r="O110"/>
  <c r="I110"/>
  <c r="O107"/>
  <c r="I107"/>
  <c r="I87"/>
  <c r="O103"/>
  <c r="I103"/>
  <c r="O100"/>
  <c r="I100"/>
  <c r="O97"/>
  <c r="I97"/>
  <c r="O94"/>
  <c r="I94"/>
  <c r="O91"/>
  <c r="I91"/>
  <c r="O88"/>
  <c r="I88"/>
  <c r="I74"/>
  <c r="O84"/>
  <c r="I84"/>
  <c r="O81"/>
  <c r="I81"/>
  <c r="O78"/>
  <c r="I78"/>
  <c r="O75"/>
  <c r="I75"/>
  <c r="I46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I15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I8"/>
  <c r="O12"/>
  <c r="I12"/>
  <c r="O9"/>
  <c r="I9"/>
  <c i="17" r="I3"/>
  <c r="I126"/>
  <c r="O136"/>
  <c r="I136"/>
  <c r="O133"/>
  <c r="I133"/>
  <c r="O130"/>
  <c r="I130"/>
  <c r="O127"/>
  <c r="I127"/>
  <c r="I113"/>
  <c r="O123"/>
  <c r="I123"/>
  <c r="O120"/>
  <c r="I120"/>
  <c r="O117"/>
  <c r="I117"/>
  <c r="O114"/>
  <c r="I114"/>
  <c r="I106"/>
  <c r="O110"/>
  <c r="I110"/>
  <c r="O107"/>
  <c r="I107"/>
  <c r="I87"/>
  <c r="O103"/>
  <c r="I103"/>
  <c r="O100"/>
  <c r="I100"/>
  <c r="O97"/>
  <c r="I97"/>
  <c r="O94"/>
  <c r="I94"/>
  <c r="O91"/>
  <c r="I91"/>
  <c r="O88"/>
  <c r="I88"/>
  <c r="I74"/>
  <c r="O84"/>
  <c r="I84"/>
  <c r="O81"/>
  <c r="I81"/>
  <c r="O78"/>
  <c r="I78"/>
  <c r="O75"/>
  <c r="I75"/>
  <c r="I46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I15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I8"/>
  <c r="O12"/>
  <c r="I12"/>
  <c r="O9"/>
  <c r="I9"/>
  <c i="16" r="I3"/>
  <c r="I126"/>
  <c r="O136"/>
  <c r="I136"/>
  <c r="O133"/>
  <c r="I133"/>
  <c r="O130"/>
  <c r="I130"/>
  <c r="O127"/>
  <c r="I127"/>
  <c r="I113"/>
  <c r="O123"/>
  <c r="I123"/>
  <c r="O120"/>
  <c r="I120"/>
  <c r="O117"/>
  <c r="I117"/>
  <c r="O114"/>
  <c r="I114"/>
  <c r="I106"/>
  <c r="O110"/>
  <c r="I110"/>
  <c r="O107"/>
  <c r="I107"/>
  <c r="I87"/>
  <c r="O103"/>
  <c r="I103"/>
  <c r="O100"/>
  <c r="I100"/>
  <c r="O97"/>
  <c r="I97"/>
  <c r="O94"/>
  <c r="I94"/>
  <c r="O91"/>
  <c r="I91"/>
  <c r="O88"/>
  <c r="I88"/>
  <c r="I74"/>
  <c r="O84"/>
  <c r="I84"/>
  <c r="O81"/>
  <c r="I81"/>
  <c r="O78"/>
  <c r="I78"/>
  <c r="O75"/>
  <c r="I75"/>
  <c r="I46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I15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I8"/>
  <c r="O12"/>
  <c r="I12"/>
  <c r="O9"/>
  <c r="I9"/>
  <c i="15" r="I3"/>
  <c r="I126"/>
  <c r="O136"/>
  <c r="I136"/>
  <c r="O133"/>
  <c r="I133"/>
  <c r="O130"/>
  <c r="I130"/>
  <c r="O127"/>
  <c r="I127"/>
  <c r="I113"/>
  <c r="O123"/>
  <c r="I123"/>
  <c r="O120"/>
  <c r="I120"/>
  <c r="O117"/>
  <c r="I117"/>
  <c r="O114"/>
  <c r="I114"/>
  <c r="I106"/>
  <c r="O110"/>
  <c r="I110"/>
  <c r="O107"/>
  <c r="I107"/>
  <c r="I87"/>
  <c r="O103"/>
  <c r="I103"/>
  <c r="O100"/>
  <c r="I100"/>
  <c r="O97"/>
  <c r="I97"/>
  <c r="O94"/>
  <c r="I94"/>
  <c r="O91"/>
  <c r="I91"/>
  <c r="O88"/>
  <c r="I88"/>
  <c r="I74"/>
  <c r="O84"/>
  <c r="I84"/>
  <c r="O81"/>
  <c r="I81"/>
  <c r="O78"/>
  <c r="I78"/>
  <c r="O75"/>
  <c r="I75"/>
  <c r="I46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I15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I8"/>
  <c r="O12"/>
  <c r="I12"/>
  <c r="O9"/>
  <c r="I9"/>
  <c i="14" r="I3"/>
  <c r="I126"/>
  <c r="O136"/>
  <c r="I136"/>
  <c r="O133"/>
  <c r="I133"/>
  <c r="O130"/>
  <c r="I130"/>
  <c r="O127"/>
  <c r="I127"/>
  <c r="I113"/>
  <c r="O123"/>
  <c r="I123"/>
  <c r="O120"/>
  <c r="I120"/>
  <c r="O117"/>
  <c r="I117"/>
  <c r="O114"/>
  <c r="I114"/>
  <c r="I106"/>
  <c r="O110"/>
  <c r="I110"/>
  <c r="O107"/>
  <c r="I107"/>
  <c r="I87"/>
  <c r="O103"/>
  <c r="I103"/>
  <c r="O100"/>
  <c r="I100"/>
  <c r="O97"/>
  <c r="I97"/>
  <c r="O94"/>
  <c r="I94"/>
  <c r="O91"/>
  <c r="I91"/>
  <c r="O88"/>
  <c r="I88"/>
  <c r="I74"/>
  <c r="O84"/>
  <c r="I84"/>
  <c r="O81"/>
  <c r="I81"/>
  <c r="O78"/>
  <c r="I78"/>
  <c r="O75"/>
  <c r="I75"/>
  <c r="I46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I15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I8"/>
  <c r="O12"/>
  <c r="I12"/>
  <c r="O9"/>
  <c r="I9"/>
  <c i="13" r="I3"/>
  <c r="I165"/>
  <c r="O181"/>
  <c r="I181"/>
  <c r="O178"/>
  <c r="I178"/>
  <c r="O175"/>
  <c r="I175"/>
  <c r="O172"/>
  <c r="I172"/>
  <c r="O169"/>
  <c r="I169"/>
  <c r="O166"/>
  <c r="I166"/>
  <c r="I158"/>
  <c r="O162"/>
  <c r="I162"/>
  <c r="O159"/>
  <c r="I159"/>
  <c r="I130"/>
  <c r="O155"/>
  <c r="I155"/>
  <c r="O152"/>
  <c r="I152"/>
  <c r="O149"/>
  <c r="I149"/>
  <c r="O146"/>
  <c r="I146"/>
  <c r="O143"/>
  <c r="I143"/>
  <c r="O140"/>
  <c r="I140"/>
  <c r="O137"/>
  <c r="I137"/>
  <c r="O134"/>
  <c r="I134"/>
  <c r="O131"/>
  <c r="I131"/>
  <c r="I108"/>
  <c r="O127"/>
  <c r="I127"/>
  <c r="O124"/>
  <c r="I124"/>
  <c r="O121"/>
  <c r="I121"/>
  <c r="O118"/>
  <c r="I118"/>
  <c r="O115"/>
  <c r="I115"/>
  <c r="O112"/>
  <c r="I112"/>
  <c r="O109"/>
  <c r="I109"/>
  <c r="I101"/>
  <c r="O105"/>
  <c r="I105"/>
  <c r="O102"/>
  <c r="I102"/>
  <c r="I64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I18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I8"/>
  <c r="O15"/>
  <c r="I15"/>
  <c r="O12"/>
  <c r="I12"/>
  <c r="O9"/>
  <c r="I9"/>
  <c i="12" r="I3"/>
  <c r="I135"/>
  <c r="O139"/>
  <c r="I139"/>
  <c r="O136"/>
  <c r="I136"/>
  <c r="I122"/>
  <c r="O132"/>
  <c r="I132"/>
  <c r="O129"/>
  <c r="I129"/>
  <c r="O126"/>
  <c r="I126"/>
  <c r="O123"/>
  <c r="I123"/>
  <c r="I118"/>
  <c r="O119"/>
  <c r="I119"/>
  <c r="I96"/>
  <c r="O115"/>
  <c r="I115"/>
  <c r="O112"/>
  <c r="I112"/>
  <c r="O109"/>
  <c r="I109"/>
  <c r="O106"/>
  <c r="I106"/>
  <c r="O103"/>
  <c r="I103"/>
  <c r="O100"/>
  <c r="I100"/>
  <c r="O97"/>
  <c r="I97"/>
  <c r="I92"/>
  <c r="O93"/>
  <c r="I93"/>
  <c r="I5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I15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I8"/>
  <c r="O12"/>
  <c r="I12"/>
  <c r="O9"/>
  <c r="I9"/>
  <c i="11" r="I3"/>
  <c r="I12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I8"/>
  <c r="O9"/>
  <c r="I9"/>
  <c i="10" r="I3"/>
  <c r="I31"/>
  <c r="O119"/>
  <c r="I119"/>
  <c r="O116"/>
  <c r="I116"/>
  <c r="O113"/>
  <c r="I113"/>
  <c r="O110"/>
  <c r="I110"/>
  <c r="O107"/>
  <c r="I107"/>
  <c r="O104"/>
  <c r="I104"/>
  <c r="O101"/>
  <c r="I101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I24"/>
  <c r="O28"/>
  <c r="I28"/>
  <c r="O25"/>
  <c r="I25"/>
  <c r="I8"/>
  <c r="O21"/>
  <c r="I21"/>
  <c r="O18"/>
  <c r="I18"/>
  <c r="O15"/>
  <c r="I15"/>
  <c r="O12"/>
  <c r="I12"/>
  <c r="O9"/>
  <c r="I9"/>
  <c i="9" r="I3"/>
  <c r="I32"/>
  <c r="O39"/>
  <c r="I39"/>
  <c r="O36"/>
  <c r="I36"/>
  <c r="O33"/>
  <c r="I33"/>
  <c r="I16"/>
  <c r="O29"/>
  <c r="I29"/>
  <c r="O26"/>
  <c r="I26"/>
  <c r="O23"/>
  <c r="I23"/>
  <c r="O20"/>
  <c r="I20"/>
  <c r="O17"/>
  <c r="I17"/>
  <c r="I12"/>
  <c r="O13"/>
  <c r="I13"/>
  <c r="I8"/>
  <c r="O9"/>
  <c r="I9"/>
  <c i="8" r="I3"/>
  <c r="I98"/>
  <c r="O111"/>
  <c r="I111"/>
  <c r="O108"/>
  <c r="I108"/>
  <c r="O105"/>
  <c r="I105"/>
  <c r="O102"/>
  <c r="I102"/>
  <c r="O99"/>
  <c r="I99"/>
  <c r="I94"/>
  <c r="O95"/>
  <c r="I95"/>
  <c r="I66"/>
  <c r="O91"/>
  <c r="I91"/>
  <c r="O88"/>
  <c r="I88"/>
  <c r="O85"/>
  <c r="I85"/>
  <c r="O82"/>
  <c r="I82"/>
  <c r="O79"/>
  <c r="I79"/>
  <c r="O76"/>
  <c r="I76"/>
  <c r="O73"/>
  <c r="I73"/>
  <c r="O70"/>
  <c r="I70"/>
  <c r="O67"/>
  <c r="I67"/>
  <c r="I47"/>
  <c r="O63"/>
  <c r="I63"/>
  <c r="O60"/>
  <c r="I60"/>
  <c r="O57"/>
  <c r="I57"/>
  <c r="O54"/>
  <c r="I54"/>
  <c r="O51"/>
  <c r="I51"/>
  <c r="O48"/>
  <c r="I48"/>
  <c r="I37"/>
  <c r="O44"/>
  <c r="I44"/>
  <c r="O41"/>
  <c r="I41"/>
  <c r="O38"/>
  <c r="I38"/>
  <c r="I18"/>
  <c r="O34"/>
  <c r="I34"/>
  <c r="O31"/>
  <c r="I31"/>
  <c r="O28"/>
  <c r="I28"/>
  <c r="O25"/>
  <c r="I25"/>
  <c r="O22"/>
  <c r="I22"/>
  <c r="O19"/>
  <c r="I19"/>
  <c r="I8"/>
  <c r="O15"/>
  <c r="I15"/>
  <c r="O12"/>
  <c r="I12"/>
  <c r="O9"/>
  <c r="I9"/>
  <c i="7" r="I3"/>
  <c r="I87"/>
  <c r="O97"/>
  <c r="I97"/>
  <c r="O94"/>
  <c r="I94"/>
  <c r="O91"/>
  <c r="I91"/>
  <c r="O88"/>
  <c r="I88"/>
  <c r="I59"/>
  <c r="O84"/>
  <c r="I84"/>
  <c r="O81"/>
  <c r="I81"/>
  <c r="O78"/>
  <c r="I78"/>
  <c r="O75"/>
  <c r="I75"/>
  <c r="O72"/>
  <c r="I72"/>
  <c r="O69"/>
  <c r="I69"/>
  <c r="O66"/>
  <c r="I66"/>
  <c r="O63"/>
  <c r="I63"/>
  <c r="O60"/>
  <c r="I60"/>
  <c r="I55"/>
  <c r="O56"/>
  <c r="I56"/>
  <c r="I12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I8"/>
  <c r="O9"/>
  <c r="I9"/>
  <c i="6" r="I3"/>
  <c r="I98"/>
  <c r="O126"/>
  <c r="I126"/>
  <c r="O123"/>
  <c r="I123"/>
  <c r="O120"/>
  <c r="I120"/>
  <c r="O117"/>
  <c r="I117"/>
  <c r="O114"/>
  <c r="I114"/>
  <c r="O111"/>
  <c r="I111"/>
  <c r="O108"/>
  <c r="I108"/>
  <c r="O105"/>
  <c r="I105"/>
  <c r="O102"/>
  <c r="I102"/>
  <c r="O99"/>
  <c r="I99"/>
  <c r="I91"/>
  <c r="O95"/>
  <c r="I95"/>
  <c r="O92"/>
  <c r="I92"/>
  <c r="I87"/>
  <c r="O88"/>
  <c r="I88"/>
  <c r="I62"/>
  <c r="O84"/>
  <c r="I84"/>
  <c r="O81"/>
  <c r="I81"/>
  <c r="O78"/>
  <c r="I78"/>
  <c r="O75"/>
  <c r="I75"/>
  <c r="O72"/>
  <c r="I72"/>
  <c r="O69"/>
  <c r="I69"/>
  <c r="O66"/>
  <c r="I66"/>
  <c r="O63"/>
  <c r="I63"/>
  <c r="I55"/>
  <c r="O59"/>
  <c r="I59"/>
  <c r="O56"/>
  <c r="I56"/>
  <c r="I21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I8"/>
  <c r="O18"/>
  <c r="I18"/>
  <c r="O15"/>
  <c r="I15"/>
  <c r="O12"/>
  <c r="I12"/>
  <c r="O9"/>
  <c r="I9"/>
  <c i="5" r="I3"/>
  <c r="I176"/>
  <c r="O201"/>
  <c r="I201"/>
  <c r="O198"/>
  <c r="I198"/>
  <c r="O195"/>
  <c r="I195"/>
  <c r="O192"/>
  <c r="I192"/>
  <c r="O189"/>
  <c r="I189"/>
  <c r="O186"/>
  <c r="I186"/>
  <c r="O183"/>
  <c r="I183"/>
  <c r="O180"/>
  <c r="I180"/>
  <c r="O177"/>
  <c r="I177"/>
  <c r="I157"/>
  <c r="O173"/>
  <c r="I173"/>
  <c r="O170"/>
  <c r="I170"/>
  <c r="O167"/>
  <c r="I167"/>
  <c r="O164"/>
  <c r="I164"/>
  <c r="O161"/>
  <c r="I161"/>
  <c r="O158"/>
  <c r="I158"/>
  <c r="I123"/>
  <c r="O154"/>
  <c r="I154"/>
  <c r="O151"/>
  <c r="I151"/>
  <c r="O148"/>
  <c r="I148"/>
  <c r="O145"/>
  <c r="I145"/>
  <c r="O142"/>
  <c r="I142"/>
  <c r="O139"/>
  <c r="I139"/>
  <c r="O136"/>
  <c r="I136"/>
  <c r="O133"/>
  <c r="I133"/>
  <c r="O130"/>
  <c r="I130"/>
  <c r="O127"/>
  <c r="I127"/>
  <c r="O124"/>
  <c r="I124"/>
  <c r="I107"/>
  <c r="O120"/>
  <c r="I120"/>
  <c r="O117"/>
  <c r="I117"/>
  <c r="O114"/>
  <c r="I114"/>
  <c r="O111"/>
  <c r="I111"/>
  <c r="O108"/>
  <c r="I108"/>
  <c r="I85"/>
  <c r="O104"/>
  <c r="I104"/>
  <c r="O101"/>
  <c r="I101"/>
  <c r="O98"/>
  <c r="I98"/>
  <c r="O95"/>
  <c r="I95"/>
  <c r="O92"/>
  <c r="I92"/>
  <c r="O89"/>
  <c r="I89"/>
  <c r="O86"/>
  <c r="I86"/>
  <c r="I1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I8"/>
  <c r="O12"/>
  <c r="I12"/>
  <c r="O9"/>
  <c r="I9"/>
  <c i="4" r="I3"/>
  <c r="I25"/>
  <c r="O35"/>
  <c r="I35"/>
  <c r="O32"/>
  <c r="I32"/>
  <c r="O29"/>
  <c r="I29"/>
  <c r="O26"/>
  <c r="I26"/>
  <c r="I15"/>
  <c r="O22"/>
  <c r="I22"/>
  <c r="O19"/>
  <c r="I19"/>
  <c r="O16"/>
  <c r="I16"/>
  <c r="I8"/>
  <c r="O12"/>
  <c r="I12"/>
  <c r="O9"/>
  <c r="I9"/>
  <c i="3" r="I3"/>
  <c r="I58"/>
  <c r="O74"/>
  <c r="I74"/>
  <c r="O71"/>
  <c r="I71"/>
  <c r="O68"/>
  <c r="I68"/>
  <c r="O65"/>
  <c r="I65"/>
  <c r="O62"/>
  <c r="I62"/>
  <c r="O59"/>
  <c r="I59"/>
  <c r="I15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I8"/>
  <c r="O12"/>
  <c r="I12"/>
  <c r="O9"/>
  <c r="I9"/>
  <c i="2" r="I3"/>
  <c r="I8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<sst xmlns="http://schemas.openxmlformats.org/spreadsheetml/2006/main">
  <si>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</si>
  <si>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>Firma:</t>
  </si>
  <si>
    <t>Rekapitulace ceny</t>
  </si>
  <si>
    <t>Stavba: O19-010c - Modernizace II/360 Lanšperk - Dolní Dobrouč - 2025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</si>
  <si>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</si>
  <si>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</si>
  <si>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</si>
  <si>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</si>
  <si>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</si>
  <si>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</si>
  <si>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</si>
  <si>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000</t>
  </si>
  <si>
    <t>Všeobecné a přípravné položky - NN</t>
  </si>
  <si>
    <t>SO 001.1</t>
  </si>
  <si>
    <t>Příprava území - kácení, ornice a demontáže - PVHČP</t>
  </si>
  <si>
    <t>SO 001.2</t>
  </si>
  <si>
    <t>Příprava území - sanace skalní stěny - PVDČP</t>
  </si>
  <si>
    <t>SO 101</t>
  </si>
  <si>
    <t>Komunikace II/360 v km 8,500 - 10,455 - PVHČP</t>
  </si>
  <si>
    <t>SO 101.1</t>
  </si>
  <si>
    <t>Příčné propustky - PVHČP</t>
  </si>
  <si>
    <t>SO 110</t>
  </si>
  <si>
    <t>Křižovatka II/360 a MK v km 8,735 - PVDČP</t>
  </si>
  <si>
    <t>SO 121</t>
  </si>
  <si>
    <t>Sjezdy - PVDČP</t>
  </si>
  <si>
    <t>SO 134</t>
  </si>
  <si>
    <t>Chodníky a nástupiště - NZV</t>
  </si>
  <si>
    <t>SO 181</t>
  </si>
  <si>
    <t>Přechodné dopravní značení - PVDČP</t>
  </si>
  <si>
    <t>SO 191</t>
  </si>
  <si>
    <t>Trvalé dopravní značení - PVHČP</t>
  </si>
  <si>
    <t>SO 251.1</t>
  </si>
  <si>
    <t>Gabionová zárubní zeď - km 8,586 - 8,700 - PVHČP</t>
  </si>
  <si>
    <t>SO 251.2</t>
  </si>
  <si>
    <t>Gabionová zárubní zeď - km 10,370 - 10,437 - PVHČP</t>
  </si>
  <si>
    <t>SO 252.1</t>
  </si>
  <si>
    <t>Opěrné zdi pro svodidla - km 8,995 - 9,013 vpravo - PVHČP</t>
  </si>
  <si>
    <t>SO 252.2</t>
  </si>
  <si>
    <t>Opěrné zdi pro svodidla - km 9,226 - 9,259 vpravo - PVHČP</t>
  </si>
  <si>
    <t>SO 252.3</t>
  </si>
  <si>
    <t>Opěrné zdi pro svodidla - km 9,465 - 9,774 vpravo - PVHČP</t>
  </si>
  <si>
    <t>SO 252.4</t>
  </si>
  <si>
    <t>Opěrné zdi pro svodidla - km 9,820 - 9,871 vpravo - PVHČP</t>
  </si>
  <si>
    <t>SO 252.5</t>
  </si>
  <si>
    <t>Opěrné zdi pro svodidla - km 9,928 - 9,207 vpravo - PVHČP</t>
  </si>
  <si>
    <t>SO 252.6</t>
  </si>
  <si>
    <t>Opěrné zdi pro svodidla - km 10,340 - 10,440 vpravo - PVHČP</t>
  </si>
  <si>
    <t>SO 483</t>
  </si>
  <si>
    <t>Kabelové trasy Pardubický kraj - PVHČP</t>
  </si>
  <si>
    <t>SO 901.1</t>
  </si>
  <si>
    <t>Pomocné dopravní stavby a opatření_zesílení MK "K Nebíčku" - PVDČP</t>
  </si>
  <si>
    <t>SO 901.2</t>
  </si>
  <si>
    <t>Pomocné dopravní stavby a opatření_Most M-18 - PVDČP</t>
  </si>
  <si>
    <t>SO 901.3</t>
  </si>
  <si>
    <t>Pomocné dopravní stavby a opatření_zesílení silnic II. a III.třídy - PVDČP</t>
  </si>
  <si>
    <t>Soupis prací objektu</t>
  </si>
  <si>
    <t>S</t>
  </si>
  <si>
    <t>Stavba:</t>
  </si>
  <si>
    <t>O19-010c</t>
  </si>
  <si>
    <t>Modernizace II/360 Lanšperk - Dolní Dobrouč - 2025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</si>
  <si>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</si>
  <si>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</si>
  <si>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</si>
  <si>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</si>
  <si>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</si>
  <si>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</si>
  <si>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</si>
  <si>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</si>
  <si>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</si>
  <si>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</si>
  <si>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</si>
  <si>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</si>
  <si>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</si>
  <si>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</si>
  <si>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</si>
  <si>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</si>
  <si>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</si>
  <si>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02620</t>
  </si>
  <si>
    <t/>
  </si>
  <si>
    <t>ZKOUŠENÍ KONSTRUKCÍ A PRACÍ NEZÁVISLOU ZKUŠEBNOU</t>
  </si>
  <si>
    <t>KPL</t>
  </si>
  <si>
    <t>OTSKP ~ 2025</t>
  </si>
  <si>
    <t>PP</t>
  </si>
  <si>
    <t>souhrnné náklady na požadované zkoušky dle TP a TKP</t>
  </si>
  <si>
    <t>TS</t>
  </si>
  <si>
    <t>Položka zahrnuje:
- veškeré náklady spojené s objednatelem požadovanými zkouškami
Položka nezahrnuje:
- x</t>
  </si>
  <si>
    <t>02730</t>
  </si>
  <si>
    <t>POMOC PRÁCE ZŘÍZ NEBO ZAJIŠŤ OCHRANU INŽENÝRSKÝCH SÍTÍ</t>
  </si>
  <si>
    <t xml:space="preserve">Zajištění inženýrských sítí během realizace stavby dle požadavku správců. Nutné vytyčení všech podzemních sítí s protokolárním zápisem příslušných správců. Určení přesné polohy podzemního vedení kopanými sondami.  Zajištění stavby proti škodě na okolních pozemcích a objektech.</t>
  </si>
  <si>
    <t>zahrnuje veškeré náklady spojené s objednatelem požadovanými zařízeními</t>
  </si>
  <si>
    <t>02911</t>
  </si>
  <si>
    <t>a</t>
  </si>
  <si>
    <t>OSTATNÍ POŽADAVKY - ZEMĚMĚŘICKÉ ZAMĚŘENÍ</t>
  </si>
  <si>
    <t>Veškerá nutná zaměření nutná k realizaci díla (např. zaměření stavby před výstavbou, vytyčení stavby a obvodu staveniště apod.) v rozsahu dle PD a TKP.</t>
  </si>
  <si>
    <t>Položka zahrnuje:
- veškeré náklady spojené s objednatelem požadovanými pracemi
Položka nezahrnuje:
- x</t>
  </si>
  <si>
    <t>b</t>
  </si>
  <si>
    <t>Veškerá nutná zaměření nutná k uvedení stavby do užívání a řádnému předání dokončeného díla - zaměření skutečného provedení díla _x000d_
-3x tištěné paré + el. nosič</t>
  </si>
  <si>
    <t>c</t>
  </si>
  <si>
    <t>Geodetický podklad pro vedení Digitální technické mapy Pardubického kraje (DTM), tzv. geodetická aktualizační dokumentace (GAD). Předáním GAD se rozumí předání ke kontrole TDI Objednatele, a následně její import do Portálu Digitální mapy veřejné správy (DMVS) spolu s „Protokolem o schválení dokumentace“_x000d_
Samostatné soubory změnových dokumentací ve formátu JVF s vymezením odvozených prvků dopravní infrastruktury (DI)_x000d_
Samostatné soubory změnových dokumentací ve formátu JVF se zpracovanými prvky technické infrastruktury (TI)_x000d_
Objekty pasportu silničního majetku_x000d_
Primární data_x000d_
Kalibrační protokoly pro využité přístroje _x000d_
Předání digitálně</t>
  </si>
  <si>
    <t>d</t>
  </si>
  <si>
    <t>Zaměření vrstev pro určení kubatur sanací, konstrukčních vrstev a celkových plošných a délkových výměr</t>
  </si>
  <si>
    <t>02920</t>
  </si>
  <si>
    <t>OSTATNÍ POŽADAVKY - OCHRANA ŽIVOTNÍHO PROSTŘEDÍ</t>
  </si>
  <si>
    <t xml:space="preserve">transfer volně žijících živočichů zjištěných biologickým dozorem stavby mimo prostor stavby do vhodné lokality v blízkosti stavby - do 3 km_x000d_
dle vyjádření  OŽP Ústí nad Orlicí</t>
  </si>
  <si>
    <t>02930</t>
  </si>
  <si>
    <t>OSTATNÍ POŽADAVKY - UMĚLECKÁ DÍLA</t>
  </si>
  <si>
    <t>stálá pamětní deska o rozměrech 0,3 x 0,4 m - povinná publicita IROP _x000d_
včetně podkladního kamene výšky do 1,0m_x000d_
Stálá pamětní deska, kotevní prvky a podklad musí být z odolného a trvalého materiálu, aby zůstaly zachovány jejich vlastnosti a vzhled po celou dobu pětileté udržitelnosti projektu.</t>
  </si>
  <si>
    <t>Položka zahrnuje:
- veškeré náklady spojené s objednatelem požadovanými pracemi a díly
Položka nezahrnuje:
- x</t>
  </si>
  <si>
    <t>02943</t>
  </si>
  <si>
    <t>OSTATNÍ POŽADAVKY - VYPRACOVÁNÍ RDS</t>
  </si>
  <si>
    <t>SOUBOR</t>
  </si>
  <si>
    <t>Realizační dokumentace objektů stavby ( tiskem 4x + 1x CD).
Obsah dle směrnice pro dokumentaci staveb PK, v souladu s PDPS, Řeší podrobnosti pro kvalitní a bezpečné zhotovení stavby. 
Vypracuje autorizovaná osoba. Odsouhlasí správce stavby. Havarijní a povodňový plán. Tiskem 2x. Zadavatel poskytne dokumnetaci v otevřeném formátu *DWG.</t>
  </si>
  <si>
    <t>zahrnuje veškeré náklady spojené s objednatelem požadovanými pracemi</t>
  </si>
  <si>
    <t>02944</t>
  </si>
  <si>
    <t>OSTAT POŽADAVKY - DOKUMENTACE SKUTEČ PROVEDENÍ V DIGIT FORMĚ</t>
  </si>
  <si>
    <t xml:space="preserve">Dokumentace skutečného provedení stavby v podrobnostech dle vyhlášky o dokumentaci staveb,  tištěné v počtech dle SOD  včetně dokumentace v elektronické podobě ve formátu PDF a ve formátu dwg</t>
  </si>
  <si>
    <t>02945</t>
  </si>
  <si>
    <t>OSTAT POŽADAVKY - GEOMETRICKÝ PLÁN</t>
  </si>
  <si>
    <t>Geometrický oddělovací plán pro majetkové vypořádání vlastnických vztahů a případných věcných břemen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</si>
  <si>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</si>
  <si>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02946</t>
  </si>
  <si>
    <t>OSTAT POŽADAVKY - FOTODOKUMENTACE</t>
  </si>
  <si>
    <t>fotodokumentace průběhu stavby, případně zadavatelem požadovaného děje a konstrukcí v měsíčních časových intervalech (průběh výstavby) na CD nebo E-mailem</t>
  </si>
  <si>
    <t>položka zahrnuje:
- fotodokumentaci zadavatelem požadovaného děje a konstrukcí v požadovaných časových intervalech
- zadavatelem specifikované výstupy (fotografie v papírovém a digitálním formátu) v požadovaném počtu - předpoklad 2 ks</t>
  </si>
  <si>
    <t>02950</t>
  </si>
  <si>
    <t>OSTATNÍ POŽADAVKY - POSUDKY, KONTROLY, REVIZNÍ ZPRÁVY</t>
  </si>
  <si>
    <t>Pasportizace nemovitostí v zájmovém území před zahájením a po dokončení prací, dopravního značení , vybavení komunikace - odvodnění příkopu, vodní tok, přilehlé pozemky, nemovitosti a objekty inženýrských sítí (v zájmovém prostoru). Projednání pasportizace provedené před zahájením prací. Následně pasportizace po dokončení akce s projednáním a prokázáním stavů konstrukcí, objektů a pozemků před a po akci. _x000d_
Celkem pasportizace včetně kompletní dokumentace a předání na CD 1x stav před stavbou a 1 x po stavbě</t>
  </si>
  <si>
    <t>02960</t>
  </si>
  <si>
    <t>OSTATNÍ POŽADAVKY - ODBORNÝ DOZOR</t>
  </si>
  <si>
    <t>biologický dozor pro fázi výstavby a pro prohlídku před stavbou</t>
  </si>
  <si>
    <t>02990</t>
  </si>
  <si>
    <t>OSTATNÍ POŽADAVKY - INFORMAČNÍ TABULE</t>
  </si>
  <si>
    <t>Náklady na zřízení informační tabule s údaji o stavbě s textem dle vzoru o rozměrech 5,1 x 2,4 m (standardní euroformát), který bude instalován po celou dobu realizace projektu.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</si>
  <si>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</si>
  <si>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015111</t>
  </si>
  <si>
    <t xml:space="preserve">POPLATKY ZA LIKVIDACI ODPADŮ NEKONTAMINOVANÝCH - 17 05 04  VYTĚŽENÉ ZEMINY A HORNINY -  I. TŘÍDA TĚŽITELNOSTI</t>
  </si>
  <si>
    <t>T</t>
  </si>
  <si>
    <t>1. Položka obsahuje:_x000d_
 – veškeré poplatky provozovateli skládky, recyklační linky nebo jiného zařízení na zpracování nebo likvidaci odpadů související s převzetím, uložením, zpracováním nebo likvidací odpadu_x000d_
2. Položka neobsahuje:_x000d_
 – náklady spojené s dopravou odpadu z místa stavby na místo převzetí provozovatelem skládky, recyklační linky nebo jiného zařízení na zpracování nebo likvidaci odpadů_x000d_
3. Způsob měření:_x000d_
Tunou se rozumí hmotnost odpadu vytříděného v souladu se zákonem č. 541/2020 Sb., o nakládání s odpady, v platném znění.</t>
  </si>
  <si>
    <t>015340</t>
  </si>
  <si>
    <t xml:space="preserve">POPLATKY ZA LIKVIDACI ODPADŮ NEKONTAMINOVANÝCH - 02 01 03  PAŘEZY</t>
  </si>
  <si>
    <t>1</t>
  </si>
  <si>
    <t>Zemní práce</t>
  </si>
  <si>
    <t>11120</t>
  </si>
  <si>
    <t>ODSTRANĚNÍ KŘOVIN</t>
  </si>
  <si>
    <t>M2</t>
  </si>
  <si>
    <t>včetně likvidace štěpkováním a likvidace odpadu
plochy náletových dřevin na lesních a mimolesních plochách v hranicích stavby</t>
  </si>
  <si>
    <t>odstranění křovin a stromů do průměru 100 mm doprava dřevin bez ohledu na vzdálenost
spálení na hromadách nebo štěpkování</t>
  </si>
  <si>
    <t>11130</t>
  </si>
  <si>
    <t>SEJMUTÍ DRNU</t>
  </si>
  <si>
    <t>nekvalitní, nevyužitelná část podél komunikace_x000d_
na trvalou skládku</t>
  </si>
  <si>
    <t xml:space="preserve">včetně vodorovné dopravy  a uložení na skládku</t>
  </si>
  <si>
    <t>112014</t>
  </si>
  <si>
    <t>KÁCENÍ STROMŮ D KMENE DO 0,5M S ODSTRANĚNÍM PAŘEZŮ, ODVOZ DO 5KM</t>
  </si>
  <si>
    <t>KUS</t>
  </si>
  <si>
    <t>stromy na pozemcích ostatních vlastníků
pokácení, odvětvení nařezání na metry a odvoz a složení do 5km od hranice stavby. Likvidace větví štěpkováním včetně likvidace odpadu. 
Odvoz pařezů na skládku a uložení na skládce, zásyp jam po pařezech včetně materiálu zásypu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</si>
  <si>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</si>
  <si>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112016</t>
  </si>
  <si>
    <t>KÁCENÍ STROMŮ D KMENE DO 0,5M S ODSTRANĚNÍM PAŘEZŮ, ODVOZ DO 12KM</t>
  </si>
  <si>
    <t>stromy na pozemcích Pardubického kraje
pokácení, odvětvení nařezání na metry a odvoz a složení na cestmistrovství Hylváty. Likvidace větví štěpkováním včetně likvidace odpadu. 
Odvoz pařezů na skládku a uložení na skládce, zásyp jam po pařezech včetně materiálu zásypu</t>
  </si>
  <si>
    <t>112024</t>
  </si>
  <si>
    <t>KÁCENÍ STROMŮ D KMENE DO 0,9M S ODSTRANĚNÍM PAŘEZŮ, ODVOZ DO 5KM</t>
  </si>
  <si>
    <t>112026</t>
  </si>
  <si>
    <t>KÁCENÍ STROMŮ D KMENE DO 0,9M S ODSTRANĚNÍM PAŘEZŮ, ODVOZ DO 12KM</t>
  </si>
  <si>
    <t>112036</t>
  </si>
  <si>
    <t>KÁCENÍ STROMŮ D KMENE PŘES 0,9M S ODSTR PAŘEZŮ, ODVOZ DO 12KM</t>
  </si>
  <si>
    <t>112044</t>
  </si>
  <si>
    <t>KÁCENÍ STROMŮ D KMENE DO 0,3M S ODSTRANĚNÍM PAŘEZŮ, ODVOZ DO 5KM</t>
  </si>
  <si>
    <t>112046</t>
  </si>
  <si>
    <t>KÁCENÍ STROMŮ D KMENE DO 0,3M S ODSTRANĚNÍM PAŘEZŮ, ODVOZ DO 12KM</t>
  </si>
  <si>
    <t>121106</t>
  </si>
  <si>
    <t>SEJMUTÍ ORNICE NEBO LESNÍ PŮDY S ODVOZEM DO 12KM</t>
  </si>
  <si>
    <t>M3</t>
  </si>
  <si>
    <t>sejmutí ornice v místě s stavby
včetně odvozu na deponii pro zpětné využití na stavbě</t>
  </si>
  <si>
    <t>položka zahrnuje sejmutí ornice bez ohledu na tloušťku vrstvy a její vodorovnou dopravu_x000d_
nezahrnuje uložení na trvalou skládku</t>
  </si>
  <si>
    <t>17120</t>
  </si>
  <si>
    <t>ULOŽENÍ SYPANINY DO NÁSYPŮ A NA SKLÁDKY BEZ ZHUTNĚNÍ</t>
  </si>
  <si>
    <t>uložení ornice na deponii pro zpětné využití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</si>
  <si>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</si>
  <si>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184723</t>
  </si>
  <si>
    <t>ZDRAVOTNÍ ŘEZ VĚTVÍ STROMŮ KMENE D PŘES 90CM</t>
  </si>
  <si>
    <t>odborný prořez lípy (ev.č.270 p.p.č.559/1 - km 10,3
horolezeckou technikou</t>
  </si>
  <si>
    <t>zahrnuje:
odstranění větví suchých a odumírajících
odstranění větví nevhodných po stránce tvaru a budoucího vývoje koruny
odstranění větví napadených patogenními organismy
odstranění větví se silně sníženou vitalitou
odstranění sekundárních výhonů</t>
  </si>
  <si>
    <t>18481</t>
  </si>
  <si>
    <t>OCHRANA STROMŮ BEDNĚNÍM</t>
  </si>
  <si>
    <t>ochrana stromu ve stavbě dle PD - bednění, ruční výkop a pod.</t>
  </si>
  <si>
    <t>položka zahrnuje veškerý materiál, výrobky a polotovary, včetně mimostaveništní a vnitrostaveništní dopravy (rovněž přesuny), včetně naložení a složení, případně s uložením</t>
  </si>
  <si>
    <t>18710</t>
  </si>
  <si>
    <t>OŠETŘENÍ ORNICE NA SKLÁDCE</t>
  </si>
  <si>
    <t>ošetření ornice na skládce dle TKP 4 a ČSN 83 9011_x000d_
- urovnání, odplevelení, osetí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</si>
  <si>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</si>
  <si>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9</t>
  </si>
  <si>
    <t>Ostatní konstrukce a práce</t>
  </si>
  <si>
    <t>9113A3</t>
  </si>
  <si>
    <t>SVODIDLO OCEL SILNIČ JEDNOSTR, ÚROVEŇ ZADRŽ N1, N2 - DEMONTÁŽ S PŘESUNEM</t>
  </si>
  <si>
    <t>M</t>
  </si>
  <si>
    <t>demontáž, odvoz a složení na skládku cestmistrovství Hylváty</t>
  </si>
  <si>
    <t>položka zahrnuje:
- demontáž a odstranění zařízení
- jeho odvoz na předepsané místo</t>
  </si>
  <si>
    <t>91297</t>
  </si>
  <si>
    <t>DOPRAVNÍ ZRCADLO</t>
  </si>
  <si>
    <t>položka zahrnuje:
- dodání a osazení zrcadla včetně nutných zemních prací
- předepsaná povrchová úprava
- vnitrostaveništní a mimostaveništní doprava
- odrazky plastové nebo z retroreflexní fólie.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</si>
  <si>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</si>
  <si>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</si>
  <si>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</si>
  <si>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914423</t>
  </si>
  <si>
    <t>DOPRAVNÍ ZNAČKY 100X150CM OCELOVÉ FÓLIE TŘ 1 - DEMONTÁŽ</t>
  </si>
  <si>
    <t>914913</t>
  </si>
  <si>
    <t>SLOUPKY A STOJKY DZ Z OCEL TRUBEK ZABETON DEMONTÁŽ</t>
  </si>
  <si>
    <t>94490</t>
  </si>
  <si>
    <t>OCHRANNÁ KONSTRUKCE</t>
  </si>
  <si>
    <t>ochranná konstrukce z inventárního materiálu zhotovitele nebo jiné opatření zabraňující pádu materiálu při realizaci stavby do prostoru dráhy_x000d_
na délku souběhu paty svahu s osou koleje ve vzdálenosti menší než 10,0m</t>
  </si>
  <si>
    <t>Položka zahrnuje dovoz, montáž, údržbu, opotřebení (nájemné), demontáž, konzervaci, odvoz.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</si>
  <si>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</si>
  <si>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015112</t>
  </si>
  <si>
    <t xml:space="preserve">POPLATKY ZA LIKVIDACI ODPADŮ NEKONTAMINOVANÝCH - 17 05 04  VYTĚŽENÉ ZEMINY A HORNINY -  II. TŘÍDA TĚŽITELNOSTI</t>
  </si>
  <si>
    <t xml:space="preserve">na plochách v rozsahu stavby odstranění drnu a očištění skal pro rozhodnutí o rozsahu zajištění  - horolezeckou technikou
včetně uložení materiálu na skládku a poplatku za skládku</t>
  </si>
  <si>
    <t>12841</t>
  </si>
  <si>
    <t>DOLAMOVÁNÍ ODKOPÁVEK TŘ. II</t>
  </si>
  <si>
    <t xml:space="preserve">odbourávky  nestabilní  zvětraliny  v ploše  skalní  stěny  a odbourávky nestabilních skalních prvků a převisů 
přesný rozsah bude stanoven geologem a TDI po prokácení a očištění masívu</t>
  </si>
  <si>
    <t>- dolamování označuje těžení výkopu bez použití trhavin.
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</t>
  </si>
  <si>
    <t>2</t>
  </si>
  <si>
    <t>Základy</t>
  </si>
  <si>
    <t>261816</t>
  </si>
  <si>
    <t>VRT PRO KOTV, INJEK, MIKROPIL NA POVR TŘ III A IV D DO 80MM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</si>
  <si>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</si>
  <si>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285371</t>
  </si>
  <si>
    <t>KOTVENÍ NA POVRCHU Z PŘEDPÍNACÍ VÝZTUŽE DL. DO 3M</t>
  </si>
  <si>
    <t>kotevní svorníky CKT 25 (tř. oceli ST 500 S) dl. 2.0m, včetně matky a podložky, dodávka včetně montáže a zainjektování 
provádění prací horolezeckým způsobem 
přesný rozsah bude stanoven geologem a TDI po prokácení a očištění masívu</t>
  </si>
  <si>
    <t>položka zahrnuje dodávku předepsané kotvy, případně její protikorozní úpravu, její osazení do vrtu, zainjektování a napnutí, případně opěrné desky
nezahrnuje vrty</t>
  </si>
  <si>
    <t>svorníky pro vedení obvodového ocelového lana 
 - ocelové tyčové svorníky s kovaným okem z oceli BSt 500 S (IV S) (1.0438) dle DIN 4881, pr. 25mm délky 2.0m bez oka 
přesný rozsah bude stanoven geologem a TDI po prokácení a očištění masívu</t>
  </si>
  <si>
    <t>289941</t>
  </si>
  <si>
    <t>ZPEVNĚNÍ SKALNÍCH PLOCH Z OCELOVÝCH SÍTÍ HOROLEZECKÝM ZPŮSOBEM</t>
  </si>
  <si>
    <t xml:space="preserve">hexagonální dvouzákrutové pletivo s vel. oka 60 x 80mm, ? drátu 2.2mm 
ocelová síť s tahovou pevností = &gt; 35 kN/m včetně  ocelového obvodového lana a spojovacího materiálu 
v místech se zemním pokryvem bude ocelová síť podložena protierozním geosyntetikem UV stabilní, min. hustota 900 kg/m3, min. pevnost v tahu podélně / příčně 2,0 / 1,0 kN/m  
kompletní dodávka a montáž 
přesný rozsah bude stanoven geologem a TDI po prokácení a očištění masívu</t>
  </si>
  <si>
    <t>Položka zahrnuje:
- dodávku předepsaných sítí
- úpravu, očištění a ochranu podkladu
- ukotvení sítě na skalní stěně horolezci
- vrty pro kotvy
- dodání a osazení kotev předepsané délky v předepsaném rastru
- nutné přesahy
- mimostaveništní a vnitrostaveništní dopravu</t>
  </si>
  <si>
    <t>11332</t>
  </si>
  <si>
    <t>ODSTRANĚNÍ PODKLADŮ ZPEVNĚNÝCH PLOCH Z KAMENIVA NESTMELENÉHO</t>
  </si>
  <si>
    <t>bourání podkladní vrstvy _x000d_
bez odvozové vzdállenosti a skládkovného - odvoz na skládku zhotovitele ke zpětnému využití pro sanaci AZ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</si>
  <si>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</si>
  <si>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</si>
  <si>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</si>
  <si>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bourání podkladní vrstvy z PM_x000d_
bez odvozové vzdállenosti a skládkovného - odvoz na skládku zhotovitele ke zpětnému využití pro sanaci AZ</t>
  </si>
  <si>
    <t>113726</t>
  </si>
  <si>
    <t>FRÉZOVÁNÍ ZPEVNĚNÝCH PLOCH ASFALTOVÝCH, ODVOZ DO 12KM</t>
  </si>
  <si>
    <t>frízování původních asfaltových vrstev vozovky_x000d_
včetně odvozu a složení na cestmistrovství Hylváty</t>
  </si>
  <si>
    <t>11373</t>
  </si>
  <si>
    <t>FRÉZOVÁNÍ ZPEVNĚNÝCH PLOCH BETONOVÝCH</t>
  </si>
  <si>
    <t>frézování podkladní vrstvy RS_x000d_
bez odvozové vzdállenosti a skládkovného - odvoz na skládku zhotovitele ke zpětnému využití pro sanaci AZ</t>
  </si>
  <si>
    <t>113764</t>
  </si>
  <si>
    <t>FRÉZOVÁNÍ DRÁŽKY PRŮŘEZU DO 400MM2 V ASFALTOVÉ VOZOVCE</t>
  </si>
  <si>
    <t>komůrka dle VL 211.07 pro zálivku za horka</t>
  </si>
  <si>
    <t>Položka zahrnuje veškerou manipulaci s vybouranou sutí a s vybouranými hmotami vč. uložení na skládku.</t>
  </si>
  <si>
    <t>113766</t>
  </si>
  <si>
    <t>FRÉZOVÁNÍ DRÁŽKY PRŮŘEZU DO 800MM2 V ASFALTOVÉ VOZOVCE</t>
  </si>
  <si>
    <t>12373</t>
  </si>
  <si>
    <t>ODKOP PRO SPOD STAVBU SILNIC A ŽELEZNIC TŘ. I</t>
  </si>
  <si>
    <t>odkop na úroveň zemní pláně a pro sanace podloží_x000d_
na trvalou skládku</t>
  </si>
  <si>
    <t>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ruční vykopávky, odstranění kořenů a napadávek_x000d_
- pažení, vzepření a rozepření vč. přepažování (vyjma štětových stěn)_x000d_
- úpravu, ochranu a očištění dna, základové spáry, stěn a svahů_x000d_
- zhutnění podloží, případně i svahů vč. svahování_x000d_
- zřízení stupňů v podloží a lavic na svazích, není-li pro tyto práce zřízena samostatná položka_x000d_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</si>
  <si>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12383</t>
  </si>
  <si>
    <t>ODKOP PRO SPOD STAVBU SILNIC A ŽELEZNIC TŘ. II</t>
  </si>
  <si>
    <t>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eventuelně nutné druhotné rozpojení odstřelené horniny_x000d_
- ruční vykopávky, odstranění kořenů a napadávek_x000d_
- pažení, vzepření a rozepření vč. přepažování (vyjma štětových stěn)_x000d_
- úpravu, ochranu a očištění dna, základové spáry, stěn a svahů_x000d_
- zhutnění podloží, případně i svahů vč. svahování_x000d_
- zřízení stupňů v podloží a lavic na svazích, není-li pro tyto práce zřízena samostatná položka_x000d_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</si>
  <si>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12573</t>
  </si>
  <si>
    <t>VYKOPÁVKY ZE ZEMNÍKŮ A SKLÁDEK TŘ. I</t>
  </si>
  <si>
    <t>zpětné natěžení dočasně uloženého materiálu na skládce zhotovitele pro přípravu směsi na sanaci AZ</t>
  </si>
  <si>
    <t>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ruční vykopávky, odstranění kořenů a napadávek_x000d_
- pažení, vzepření a rozepření vč. přepažování (vyjma štětových stěn)_x000d_
- úpravu, ochranu a očištění dna, základové spáry, stěn a svahů_x000d_
- udržování výkopiště a jeho ochrana proti vodě_x000d_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položka nezahrnuje:_x000d_
- práce spojené s otvírkou zemníku</t>
  </si>
  <si>
    <t>125736</t>
  </si>
  <si>
    <t>VYKOPÁVKY ZE ZEMNÍKŮ A SKLÁDEK TŘ. I, ODVOZ DO 12KM</t>
  </si>
  <si>
    <t>zpětné natěžení ornice pro rozprostření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</si>
  <si>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</si>
  <si>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125738</t>
  </si>
  <si>
    <t>VYKOPÁVKY ZE ZEMNÍKŮ A SKLÁDEK TŘ. I, ODVOZ DO 20KM</t>
  </si>
  <si>
    <t>souhrnná položka za dopravu nakupované ornice - bez ohledu na reálnou dovozovou vzdálenost</t>
  </si>
  <si>
    <t>13273</t>
  </si>
  <si>
    <t>HLOUBENÍ RÝH ŠÍŘ DO 2M PAŽ I NEPAŽ TŘ. I</t>
  </si>
  <si>
    <t>výkopy pro potrubí_x000d_
na trvalou skládku</t>
  </si>
  <si>
    <t>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příplatek za lepivost_x000d_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ruční vykopávky, odstranění kořenů a napadávek_x000d_
- pažení, vzepření a rozepření vč. přepažování (vyjma štětových stěn)_x000d_
- úpravu, ochranu a očištění dna, základové spáry, stěn a svahů_x000d_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</si>
  <si>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13283</t>
  </si>
  <si>
    <t>HLOUBENÍ RÝH ŠÍŘ DO 2M PAŽ I NEPAŽ TŘ. II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</si>
  <si>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</si>
  <si>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17411</t>
  </si>
  <si>
    <t>ZÁSYP JAM A RÝH ZEMINOU SE ZHUTNĚNÍM</t>
  </si>
  <si>
    <t>zpětný zásyp rýh pro potrubí vytěženou zeminou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</si>
  <si>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</si>
  <si>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</si>
  <si>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</si>
  <si>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frakce 0-8 mm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</si>
  <si>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</si>
  <si>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17980</t>
  </si>
  <si>
    <t>NÁSYPY Z ARMOVANÝCH ZEMIN Z NAKUPOVANÝCH MATERÁLŮ</t>
  </si>
  <si>
    <t>rozšíření náspu cca km 8,780 - 8,840</t>
  </si>
  <si>
    <t xml:space="preserve">Položka zahrnuje:_x000d_
- kompletní provedení zemní konstrukce vč. nákupu a dopravy materiálu dle zadávací dokumentace_x000d_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 a výplň jam a prohlubní v podloží_x000d_
- úprava, očištění, ochrana a zhutnění podloží_x000d_
- svahování, hutnění a uzavírání povrchů svahů_x000d_
- zřízení lavic na svazích_x000d_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pod.)_x000d_
- nezahrnuje armovací sítě_x000d_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pod.)_x000d_
- nezahrnuje armovací sítě</t>
  </si>
  <si>
    <t>18110</t>
  </si>
  <si>
    <t>ÚPRAVA PLÁNĚ SE ZHUTNĚNÍM V HORNINĚ TŘ. I</t>
  </si>
  <si>
    <t>položka zahrnuje úpravu pláně včetně vyrovnání výškových rozdílů. Míru zhutnění určuje projekt.</t>
  </si>
  <si>
    <t>18215</t>
  </si>
  <si>
    <t>ÚPRAVA POVRCHŮ SROVNÁNÍM ÚZEMÍ V TL DO 0,50M</t>
  </si>
  <si>
    <t>reprofilace terénu, příkopů v plochách stavby</t>
  </si>
  <si>
    <t>položka zahrnuje srovnání výškových rozdílů terénu</t>
  </si>
  <si>
    <t>18220</t>
  </si>
  <si>
    <t>ROZPROSTŘENÍ ORNICE VE SVAHU</t>
  </si>
  <si>
    <t>zpětné rozprostření ornice - využití původního materiálu</t>
  </si>
  <si>
    <t>položka zahrnuje:
nutné přemístění ornice z dočasných skládek vzdálených do 50m
rozprostření ornice v předepsané tloušťce ve svahu přes 1:5</t>
  </si>
  <si>
    <t>18220A</t>
  </si>
  <si>
    <t>ROZPROSTŘENÍ NAKUPOVANÉ ORNICE VE SVAHU</t>
  </si>
  <si>
    <t>rozprostření ornice - z nakupovaného materiálu. Včetně nákupu materiálu a dopravy</t>
  </si>
  <si>
    <t>Položka zahrnuje:
- nákup a dopravu ornice
- rozprostření ornice v předepsané tloušťce ve svahu přes 1:5
Položka nezahrnuje:
- x</t>
  </si>
  <si>
    <t>18242</t>
  </si>
  <si>
    <t>ZALOŽENÍ TRÁVNÍKU HYDROOSEVEM NA ORNICI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</si>
  <si>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</si>
  <si>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</si>
  <si>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</si>
  <si>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</si>
  <si>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</si>
  <si>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</si>
  <si>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</si>
  <si>
    <t>21197</t>
  </si>
  <si>
    <t>OPLÁŠTĚNÍ ODVODŇOVACÍCH ŽEBER Z GEOTEXTILIE</t>
  </si>
  <si>
    <t>separační a filtrační geotextílie, CBR &gt; 3kN, dle TP 97</t>
  </si>
  <si>
    <t>položka zahrnuje dodávku předepsané geotextilie, mimostaveništní a vnitrostaveništní dopravu a její uložení včetně potřebných přesahů (nezapočítávají se do výměry)</t>
  </si>
  <si>
    <t>212645</t>
  </si>
  <si>
    <t>TRATIVODY KOMPL Z TRUB Z PLAST HM DN DO 200MM, RÝHA TŘ I</t>
  </si>
  <si>
    <t>kompletní trativod - DN200, rýha 0,5 x 0,4, těsnění dna betonem C8/10, zásyp 8/32</t>
  </si>
  <si>
    <t>Položka platí pro kompletní konstrukce trativodů a zahrnuje zejména:_x000d_
- výkop rýhy předepsaného tvaru v dané třídě těžitelnosti, výplň, zásyp trativodu včetně dopravy, uložení přebytečného materiálu, dodávky předepsaného materiálu pro výplň a zásyp_x000d_
- zřízení spojovací vrstvy_x000d_
- zřízení podkladu a lože trativodu z předepsaného materiálu_x000d_
- dodávka a uložení trativodu předepsaného materiálu a profilu_x000d_
- obsyp trativodu předepsaným materiálem_x000d_
- ukončení trativodu zaústěním do potrubí nebo vodoteče, případně vybudování ukončujícího objektu (kapličky) dle VL_x000d_
- veškerý materiál, výrobky a polotovary, včetně mimostaveništní a vnitrostaveništní dopravy_x000d_
- nezahrnuje opláštění z geotextilie, fólie</t>
  </si>
  <si>
    <t>212646</t>
  </si>
  <si>
    <t>TRATIVODY KOMPL Z TRUB Z PLAST HM DN DO 200MM, RÝHA TŘ II</t>
  </si>
  <si>
    <t>21361</t>
  </si>
  <si>
    <t>DRENÁŽNÍ VRSTVY Z GEOTEXTILIE</t>
  </si>
  <si>
    <t xml:space="preserve">netkaná geotextílie CBR&gt;3 kN dle TP 97  _x000d_
separační a filtrační funkce</t>
  </si>
  <si>
    <t>Položka zahrnuje:_x000d_
- dodávku předepsané geotextilie (včetně nutných přesahů) pro drenážní vrstvu, včetně mimostaveništní a vnitrostaveništní dopravy_x000d_
- provedení drenážní vrstvy předepsaných rozměrů a předepsaného tvaru</t>
  </si>
  <si>
    <t>21450</t>
  </si>
  <si>
    <t>SANAČNÍ VRSTVY Z KAMENIVA</t>
  </si>
  <si>
    <t>sanace aktivní zóny - směs štěrkodrti a původních vyzískaných materiálů (původní RS, původní PM a původní ŠD)_x000d_
předpoklad bilance 60 % původní materiál + 40 % doplnění HDK</t>
  </si>
  <si>
    <t>položka zahrnuje dodávku předepsaného kameniva, mimostaveništní a vnitrostaveništní dopravu a jeho uložení_x000d_
není-li v zadávací dokumentaci uvedeno jinak, jedná se o nakupovaný materiál</t>
  </si>
  <si>
    <t>289972</t>
  </si>
  <si>
    <t>OPLÁŠTĚNÍ (ZPEVNĚNÍ) Z GEOMŘÍŽOVIN</t>
  </si>
  <si>
    <t xml:space="preserve">obousměrná geomříž PET  dle PD v místě rozšiřovaného náspu</t>
  </si>
  <si>
    <t>Položka zahrnuje:_x000d_
- dodávku předepsané geomřížoviny_x000d_
- úpravu, očištění a ochranu podkladu_x000d_
- přichycení k podkladu, případně zatížení_x000d_
- úpravy spojů a zajištění okrajů_x000d_
- úpravy pro odvodnění_x000d_
- nutné přesahy_x000d_
- mimostaveništní a vnitrostaveništní dopravu</t>
  </si>
  <si>
    <t>289973</t>
  </si>
  <si>
    <t>OPLÁŠTĚNÍ (ZPEVNĚNÍ) Z GEOSÍTÍ A GEOROHOŽÍ</t>
  </si>
  <si>
    <t>technická ochrana svahu - kokosová síť 700 g/m2 včetně kotvení v ploše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</si>
  <si>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</t>
  </si>
  <si>
    <t>4</t>
  </si>
  <si>
    <t>Vodorovné konstrukce</t>
  </si>
  <si>
    <t>451313</t>
  </si>
  <si>
    <t>PODKLADNÍ A VÝPLŇOVÉ VRSTVY Z PROSTÉHO BETONU C16/20</t>
  </si>
  <si>
    <t>lože pod rigol C16/20n XF1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</si>
  <si>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</t>
  </si>
  <si>
    <t>45131A</t>
  </si>
  <si>
    <t>PODKLADNÍ A VÝPLŇOVÉ VRSTVY Z PROSTÉHO BETONU C20/25</t>
  </si>
  <si>
    <t>lože pod dlažbu včetně opěrných patek C 20/25n XF3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</si>
  <si>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</si>
  <si>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45152</t>
  </si>
  <si>
    <t>PODKLADNÍ A VÝPLŇOVÉ VRSTVY Z KAMENIVA DRCENÉHO</t>
  </si>
  <si>
    <t>ŠDB 0/32 - lože a vyrovnávka pod beton dlažby z kamene do betonu</t>
  </si>
  <si>
    <t>položka zahrnuje dodávku předepsaného kameniva, mimostaveništní a vnitrostaveništní dopravu a jeho uložení
není-li v zadávací dokumentaci uvedeno jinak, jedná se o nakupovaný materiál</t>
  </si>
  <si>
    <t>45157</t>
  </si>
  <si>
    <t>PODKLADNÍ A VÝPLŇOVÉ VRSTVY Z KAMENIVA TĚŽENÉHO</t>
  </si>
  <si>
    <t>štěrkopískový podsyp frakce 0-8 mm pod trouby</t>
  </si>
  <si>
    <t>465512</t>
  </si>
  <si>
    <t>DLAŽBY Z LOMOVÉHO KAMENE NA MC</t>
  </si>
  <si>
    <t xml:space="preserve">lomový kámen do bet. lože - spárování MC25 XF4  
lože viz položka 45131A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</si>
  <si>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</si>
  <si>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</si>
  <si>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</si>
  <si>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56333</t>
  </si>
  <si>
    <t>VOZOVKOVÉ VRSTVY ZE ŠTĚRKODRTI TL. DO 150MM</t>
  </si>
  <si>
    <t xml:space="preserve">horní podkladní vrstva ŠDA 0/63  tl. 150 mm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</si>
  <si>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</si>
  <si>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 xml:space="preserve">ochranná vrstva na pláni ŠDA 0/63  tl. 150 mm</t>
  </si>
  <si>
    <t>- dodání kameniva předepsané kvality a zrnitosti_x000d_
- rozprostření a zhutnění vrstvy v předepsané tloušťce_x000d_
- zřízení vrstvy bez rozlišení šířky, pokládání vrstvy po etapách_x000d_
- nezahrnuje postřiky, nátěry</t>
  </si>
  <si>
    <t>56962</t>
  </si>
  <si>
    <t>ZPEVNĚNÍ KRAJNIC Z RECYKLOVANÉHO MATERIÁLU TL DO 100MM</t>
  </si>
  <si>
    <t xml:space="preserve">R-mat. (40 RA 0/32)  tl.100 mm</t>
  </si>
  <si>
    <t>- dodání recyklátu v požadované kvalitě_x000d_
- očištění podkladu_x000d_
- uložení recyklátu dle předepsaného technologického předpisu, zhutnění vrstvy v předepsané tloušťce_x000d_
- zřízení vrstvy bez rozlišení šířky, pokládání vrstvy po etapách, včetně pracovních spar a spojů_x000d_
- úpravu napojení, ukončení _x000d_
- nezahrnuje postřiky, nátěry</t>
  </si>
  <si>
    <t>572123</t>
  </si>
  <si>
    <t>INFILTRAČNÍ POSTŘIK Z EMULZE DO 1,0KG/M2</t>
  </si>
  <si>
    <t>0,80 kg/m2 po vyštěpení</t>
  </si>
  <si>
    <t>- dodání všech předepsaných materiálů pro postřiky v předepsaném množství_x000d_
- provedení dle předepsaného technologického předpisu_x000d_
- zřízení vrstvy bez rozlišení šířky, pokládání vrstvy po etapách_x000d_
- úpravu napojení, ukončení</t>
  </si>
  <si>
    <t>572213</t>
  </si>
  <si>
    <t>SPOJOVACÍ POSTŘIK Z EMULZE DO 0,5KG/M2</t>
  </si>
  <si>
    <t>0,3 kg/m2 po vyštěpení</t>
  </si>
  <si>
    <t>572214</t>
  </si>
  <si>
    <t>SPOJOVACÍ POSTŘIK Z MODIFIK EMULZE DO 0,5KG/M2</t>
  </si>
  <si>
    <t>0,30 kg/m2 po vyštěpení</t>
  </si>
  <si>
    <t>572224</t>
  </si>
  <si>
    <t>SPOJOVACÍ POSTŘIK Z MODIFIK EMULZE DO 1,0KG/M2</t>
  </si>
  <si>
    <t>přípravná vrstva pro sklovláknité výztužné geomříže</t>
  </si>
  <si>
    <t>57476</t>
  </si>
  <si>
    <t>VOZOVKOVÉ VÝZTUŽNÉ VRSTVY Z GEOMŘÍŽOVINY S TKANINOU</t>
  </si>
  <si>
    <t>sklovláknité výztužné geomříže do vrstev vozovky</t>
  </si>
  <si>
    <t>- dodání geomříže v požadované kvalitě a v množství včetně přesahů (přesahy započteny v jednotkové ceně)_x000d_
- očištění podkladu_x000d_
- pokládka geomříže dle předepsaného technologického předpisu</t>
  </si>
  <si>
    <t>574B34</t>
  </si>
  <si>
    <t>ASFALTOVÝ BETON PRO OBRUSNÉ VRSTVY MODIFIK ACO 11+ TL. 40MM</t>
  </si>
  <si>
    <t>ACO 11+ PMB 25/55-65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</si>
  <si>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</si>
  <si>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574C66</t>
  </si>
  <si>
    <t>ASFALTOVÝ BETON PRO LOŽNÍ VRSTVY ACL 16+, 16S TL. 70MM</t>
  </si>
  <si>
    <t xml:space="preserve">ACL 16+  50/70</t>
  </si>
  <si>
    <t>574E98</t>
  </si>
  <si>
    <t>ASFALTOVÝ BETON PRO PODKLADNÍ VRSTVY ACP 22+, 22S TL. 100MM</t>
  </si>
  <si>
    <t xml:space="preserve">ACP 22+   50/70</t>
  </si>
  <si>
    <t>8</t>
  </si>
  <si>
    <t>Potrubí</t>
  </si>
  <si>
    <t>87444</t>
  </si>
  <si>
    <t>POTRUBÍ Z TRUB PLASTOVÝCH ODPADNÍCH DN DO 250MM</t>
  </si>
  <si>
    <t xml:space="preserve">PP DN 250  SN12_x000d_
vyústění  příčných přechodů od HV s UV stabilizací</t>
  </si>
  <si>
    <t xml:space="preserve">položky pro zhotovení potrubí platí bez ohledu na sklon_x000d_
zahrnuje:_x000d_
- výrobní dokumentaci (včetně technologického předpisu)_x000d_
- dodání veškerého trubního a pomocného materiálu  (trouby,  trubky,  tvarovky,  spojovací a těsnící  materiál a pod.), podpěrných, závěsných a upevňovacích prvků, včetně potřebných úprav_x000d_
- úprava a příprava podkladu a podpěr, očištění a ošetření podkladu a podpěr_x000d_
- zřízení plně funkčního potrubí, kompletní soustavy, podle příslušného technologického předpisu_x000d_
- zřízení potrubí i jednotlivých částí po etapách, včetně pracovních spar a spojů, pracovního zaslepení konců a pod._x000d_
- úprava prostupů, průchodů  šachtami a komorami, okolí podpěr a vyústění, zaústění, napojení, vyvedení a upevnění odpad. výustí_x000d_
- ochrana potrubí nátěrem (vč. úpravy povrchu), případně izolací, nejsou-li tyto práce předmětem jiné položky_x000d_
- úprava, očištění a ošetření prostoru kolem potrubí_x000d_
- položky platí pro práce prováděné v prostoru zapaženém i nezapaženém a i v kolektorech, chráničkách_x000d_
- položky zahrnují i práce spojené s nutnými obtoky, převáděním a čerpáním vody_x000d_
nezahrnuje zkoušky vodotěsnosti a televizní prohlídku</t>
  </si>
  <si>
    <t>87534</t>
  </si>
  <si>
    <t>POTRUBÍ DREN Z TRUB PLAST DN DO 200MM</t>
  </si>
  <si>
    <t xml:space="preserve">plné potrubí od drenáže k vyústění DN 200  SN12 - koncová část UV stabilizace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</si>
  <si>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</si>
  <si>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89712</t>
  </si>
  <si>
    <t>VPUSŤ KANALIZAČNÍ ULIČNÍ KOMPLETNÍ Z BETONOVÝCH DÍLCŮ</t>
  </si>
  <si>
    <t xml:space="preserve">položka zahrnuje:_x000d_
- dodávku a osazení předepsaných dílů včetně mříže_x000d_
- výplň, těsnění  a tmelení spar a spojů,_x000d_
- opatření  povrchů  betonu  izolací  proti zemní vlhkosti v částech, kde přijdou do styku se zeminou nebo kamenivem,_x000d_
- předepsané podkladní konstrukce</t>
  </si>
  <si>
    <t>89722</t>
  </si>
  <si>
    <t>VPUSŤ KANALIZAČNÍ HORSKÁ KOMPLETNÍ Z BETON DÍLCŮ</t>
  </si>
  <si>
    <t>typová prefabrikovaná vpusť dle výkresu typových řešení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</si>
  <si>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</si>
  <si>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</si>
  <si>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</si>
  <si>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899901</t>
  </si>
  <si>
    <t>PŘEPOJENÍ PŘÍPOJEK</t>
  </si>
  <si>
    <t>položka zahrnuje řez na potrubí, dodání a osazení příslušných tvarovek a armatur</t>
  </si>
  <si>
    <t>9113B1</t>
  </si>
  <si>
    <t>SVODIDLO OCEL SILNIČ JEDNOSTR, ÚROVEŇ ZADRŽ H1 -DODÁVKA A MONTÁŽ</t>
  </si>
  <si>
    <t>položka zahrnuje:_x000d_
- kompletní dodávku všech dílů ocelového svodidla s předepsanou povrchovou úpravou včetně spojovacích prvků_x000d_
- montáž a osazení svodidla, osazení sloupků zaberaněním nebo osazením do betonových bloků (včetně betonových bloků a nutných zemních prací_x000d_
- ukončení zapuštěním do betonových bloků (včetně betonového bloku a nutných zemních prací) nebo koncovkou_x000d_
- přechod na jiný typ svodidla nebo přes mostní závěr_x000d_
- ochranu proti bludným proudům a vývody pro jejich měření_x000d_
nezahrnuje odrazky nebo retroreflexní fólie</t>
  </si>
  <si>
    <t>917224</t>
  </si>
  <si>
    <t>SILNIČNÍ A CHODNÍKOVÉ OBRUBY Z BETONOVÝCH OBRUBNÍKŮ ŠÍŘ 150MM</t>
  </si>
  <si>
    <t>betonové silniční obruby do betonového lože s boční opěrou - standardní</t>
  </si>
  <si>
    <t>Položka zahrnuje:_x000d_
dodání a pokládku betonových obrubníků o rozměrech předepsaných zadávací dokumentací_x000d_
betonové lože i boční betonovou opěrku.</t>
  </si>
  <si>
    <t>betonové silniční obruby do betonového lože s boční opěrou - přejízdné, snížené, přechodové</t>
  </si>
  <si>
    <t>Položka zahrnuje:
dodání a pokládku betonových obrubníků o rozměrech předepsaných zadávací dokumentací
betonové lože i boční betonovou opěrku.</t>
  </si>
  <si>
    <t>91725</t>
  </si>
  <si>
    <t>NÁSTUPIŠTNÍ OBRUBNÍKY BETONOVÉ</t>
  </si>
  <si>
    <t>bezbariérové obruby nástupiště zastávek</t>
  </si>
  <si>
    <t>919112</t>
  </si>
  <si>
    <t>ŘEZÁNÍ ASFALTOVÉHO KRYTU VOZOVEK TL DO 100MM</t>
  </si>
  <si>
    <t>položka zahrnuje řezání vozovkové vrstvy v předepsané tloušťce, včetně spotřeby vody</t>
  </si>
  <si>
    <t>931324</t>
  </si>
  <si>
    <t>TĚSNĚNÍ DILATAČ SPAR ASF ZÁLIVKOU MODIFIK PRŮŘ DO 400MM2</t>
  </si>
  <si>
    <t xml:space="preserve">zálivka spar ve vozovce v detailech  _x000d_
zálivka za horka dle ČSN 14188 - typ N2</t>
  </si>
  <si>
    <t>položka zahrnuje dodávku a osazení předepsaného materiálu, očištění ploch spáry před úpravou, očištění okolí spáry po úpravě_x000d_
nezahrnuje těsnící profil</t>
  </si>
  <si>
    <t>931326</t>
  </si>
  <si>
    <t>TĚSNĚNÍ DILATAČ SPAR ASF ZÁLIVKOU MODIFIK PRŮŘ DO 800MM2</t>
  </si>
  <si>
    <t>93531</t>
  </si>
  <si>
    <t>ŽLABY A RIGOLY MONOLITICKÉ BETONOVÉ PRŮŘEZ 0,09 M2</t>
  </si>
  <si>
    <t>monolitický odvodňovací rigol_x000d_
provedení včetně spar a jejich zatěsnění</t>
  </si>
  <si>
    <t>Položka zahrnuje:
- dodání a uložení betonové směsi předepsané kvality do předepsaného tvaru
- provedení spar (smršťovacích, vkládaných, řezaných)
- postřiky povrchu (proti odpařování, ochranné)
Položka nezahrnuje:
- x</t>
  </si>
  <si>
    <t>93641</t>
  </si>
  <si>
    <t>LAPAČ SPLAVENIN</t>
  </si>
  <si>
    <t>Položka zahrnuje veškerý materiál, výrobky a polotovary, včetně mimostaveništní a vnitrostaveništní dopravy (rovněž přesuny), včetně naložení a složení,případně s uložením.</t>
  </si>
  <si>
    <t>015140</t>
  </si>
  <si>
    <t xml:space="preserve">POPLATKY ZA LIKVIDACI ODPADŮ NEKONTAMINOVANÝCH - 17 01 01  BETON Z DEMOLIC OBJEKTŮ, ZÁKLADŮ TV</t>
  </si>
  <si>
    <t>015330</t>
  </si>
  <si>
    <t xml:space="preserve">POPLATKY ZA LIKVIDACI ODPADŮ NEKONTAMINOVANÝCH - 17 05 04  KAMENNÁ SUŤ</t>
  </si>
  <si>
    <t>11525</t>
  </si>
  <si>
    <t>PŘEVEDENÍ VODY POTRUBÍM DN 600 NEBO ŽLABY R.O. DO 2,0M</t>
  </si>
  <si>
    <t>provizorníé převedení vody v místě realizovaných propustků_x000d_
včetně zřízení a odstranění těsnících hrázek na nátoku</t>
  </si>
  <si>
    <t>Položka převedení vody na povrchu zahrnuje zřízení, udržování a odstranění příslušného zařízení. Převedení vody se uvádí buď průměrem potrubí (DN) nebo délkou rozvinutého obvodu žlabu (r.o.).</t>
  </si>
  <si>
    <t>odkop pro propusky včetně jímek, včetně případného pažení
na trvalou skládku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</si>
  <si>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</si>
  <si>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</si>
  <si>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zásyp propustku ŠDA 0-32</t>
  </si>
  <si>
    <t xml:space="preserve">položka zahrnuje:_x000d_
- kompletní provedení zemní konstrukce včetně nákupu a dopravy materiálu dle zadávací dokumentace_x000d_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 a výplň jam a prohlubní v podloží_x000d_
- úprava, očištění, ochrana a zhutnění podloží_x000d_
- svahování, hutnění a uzavírání povrchů svahů_x000d_
- zřízení lavic na svazích_x000d_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pod.)_x000d_
- zemina vytlačená potrubím o DN do 180mm se od kubatury obsypů neodečítá</t>
  </si>
  <si>
    <t>plocha základové spáry propustků včetně čel a jímek</t>
  </si>
  <si>
    <t>separační geotextílie na pláni nebo parapláni, CBR &gt; 3kN, dle TP 97 _x000d_
v základové spáře propustků</t>
  </si>
  <si>
    <t>ochranná vrstva a drenážní vrstva na rubu konstrukcí - min.600g/m2, tl. 6 mm - v místě ochrany nátěry</t>
  </si>
  <si>
    <t>Položka zahrnuje:
- dodávku předepsané geotextilie (včetně nutných přesahů) pro drenážní vrstvu, včetně mimostaveništní a vnitrostaveništní dopravy
- provedení drenážní vrstvy předepsaných rozměrů a předepsaného tvaru</t>
  </si>
  <si>
    <t>451312</t>
  </si>
  <si>
    <t>PODKLADNÍ A VÝPLŇOVÉ VRSTVY Z PROSTÉHO BETONU C12/15</t>
  </si>
  <si>
    <t>podkladní betony C 12/15 X0</t>
  </si>
  <si>
    <t>45132A</t>
  </si>
  <si>
    <t>PODKL A VÝPLŇ VRSTVY ZE ŽELEZOBET DO C20/25</t>
  </si>
  <si>
    <t>podkladní deska + příčné základy C20/25 XF3</t>
  </si>
  <si>
    <t>451366</t>
  </si>
  <si>
    <t>VÝZTUŽ PODKL VRSTEV Z KARI-SÍTÍ</t>
  </si>
  <si>
    <t>položka zahrnuje:_x000d_
- dodání betonářské výztuže v požadované kvalitě, stříhání, řezání, ohýbání a spojování do všech požadovaných tvarů (vč. armakošů) a uložení s požadovaným zajištěním polohy a krytí výztuže betonem_x000d_
- veškeré svary nebo jiné spoje výztuže_x000d_
- pomocné konstrukce a práce pro osazení a upevnění výztuže_x000d_
- zednické výpomoci pro montáž betonářské výztuže_x000d_
- úpravy výztuže pro osazení doplňkových konstrukcí_x000d_
- ochranu výztuže do doby jejího zabetonování_x000d_
- veškerá opatření pro zajištění soudržnosti výztuže a betonu_x000d_
- vodivé propojení výztuže, které je součástí ochrany konstrukce proti vlivům bludných proudů, vyvedení do měřících skříní nebo míst pro měření bludných proudů_x000d_
- povrchovou antikorozní úpravu výztuže_x000d_
- separaci výztuže</t>
  </si>
  <si>
    <t>46251</t>
  </si>
  <si>
    <t>ZÁHOZ Z LOMOVÉHO KAMENE</t>
  </si>
  <si>
    <t>v patě opevnění na výtoku lomový kámen min 50 kg/ks pro zpomalení vody</t>
  </si>
  <si>
    <t>položka zahrnuje:_x000d_
- dodávku a zához lomového kamene předepsané frakce včetně mimostaveništní a vnitrostaveništní dopravy_x000d_
není-li v zadávací dokumentaci uvedeno jinak, jedná se o nakupovaný materiál</t>
  </si>
  <si>
    <t>467315</t>
  </si>
  <si>
    <t>STUPNĚ A PRAHY VODNÍCH KORYT Z PROSTÉHO BETONU C30/37</t>
  </si>
  <si>
    <t>příčné prahy v korytě C 30/37 XF4</t>
  </si>
  <si>
    <t xml:space="preserve">položka zahrnuje:_x000d_
- nutné zemní práce (hloubení rýh apod.)_x000d_
- dodání  čerstvého  betonu  (betonové  směsi)  požadované  kvality,  jeho  uložení  do požadovaného tvaru při jakékoliv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doplňkových konstrukcí a vybavení,_x000d_
- úpravy povrchu pro položení požadované izolace, povlaků a nátěrů, případně vyspravení,_x000d_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</t>
  </si>
  <si>
    <t>7</t>
  </si>
  <si>
    <t>Přidružená stavební výroba</t>
  </si>
  <si>
    <t>711111</t>
  </si>
  <si>
    <t>IZOLACE BĚŽNÝCH KONSTRUKCÍ PROTI ZEMNÍ VLHKOSTI ASFALTOVÝMI NÁTĚRY</t>
  </si>
  <si>
    <t>Izolace zasypané části spodní stavby pouze nátěry - ALP + 2x ALN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</si>
  <si>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</si>
  <si>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899121</t>
  </si>
  <si>
    <t>MŘÍŽE OCELOVÉ SAMOSTATNÉ</t>
  </si>
  <si>
    <t>ocelové mříže na jímky včetně PKO, kotvení, rámu, osazení</t>
  </si>
  <si>
    <t>Položka zahrnuje dodávku a osazení předepsané mříže včetně rámu</t>
  </si>
  <si>
    <t>89952A</t>
  </si>
  <si>
    <t>OBETONOVÁNÍ POTRUBÍ Z PROSTÉHO BETONU DO C20/25</t>
  </si>
  <si>
    <t>obetonová potrubí propustku C20/25 XF3</t>
  </si>
  <si>
    <t>9111A3</t>
  </si>
  <si>
    <t>ZÁBRADLÍ SILNIČNÍ S VODOR MADLY - DEMONTÁŽ S PŘESUNEM</t>
  </si>
  <si>
    <t>odstranění a odvoz na trvalou skládku</t>
  </si>
  <si>
    <t>položka zahrnuje:_x000d_
- demontáž a odstranění zařízení_x000d_
- jeho odvoz na předepsané místo</t>
  </si>
  <si>
    <t>9182E</t>
  </si>
  <si>
    <t>VTOKOVÉ JÍMKY BETONOVÉ VČETNĚ DLAŽBY PROPUSTU Z TRUB DN DO 800MM</t>
  </si>
  <si>
    <t>kompletní vtoková jímka</t>
  </si>
  <si>
    <t xml:space="preserve">Položka zahrnuje:_x000d_
- dodání  čerstvého  betonu  (betonové  směsi)  požadované  kvality,  jeho  uložení  do požadovaného tvaru při jakékoliv hustotě výztuže, konzistenci čerstvého betonu a způsobu hutnění, ošetření a ochranu betonu,_x000d_
- dodání a osazení výztuže,_x000d_
- dlažbu dna z lomového kamene, případně dokumentací předepsaný kamenný obklad stěn,_x000d_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proudů._x000d_
Nezahrnuje mříž a zábradlí.</t>
  </si>
  <si>
    <t>9182F</t>
  </si>
  <si>
    <t>VTOK JÍMKY BETONOVÉ VČET DLAŽBY PROPUSTU Z TRUB DN DO 1000MM</t>
  </si>
  <si>
    <t>9183E2</t>
  </si>
  <si>
    <t>PROPUSTY Z TRUB DN 800MM ŽELEZOBETONOVÝCH</t>
  </si>
  <si>
    <t>Položka zahrnuje:_x000d_
- dodání a položení potrubí z trub z dokumentací předepsaného materiálu a předepsaného průměru_x000d_
- případné úpravy trub (zkrácení, šikmé seříznutí)_x000d_
Nezahrnuje podkladní vrstvy a obetonování.</t>
  </si>
  <si>
    <t>9183F2</t>
  </si>
  <si>
    <t>PROPUSTY Z TRUB DN 1000MM ŽELEZOBETONOVÝCH</t>
  </si>
  <si>
    <t>9183G2</t>
  </si>
  <si>
    <t>PROPUSTY Z TRUB DN 1200MM ŽELEZOBETONOVÝCH</t>
  </si>
  <si>
    <t>96613</t>
  </si>
  <si>
    <t>BOURÁNÍ KONSTRUKCÍ Z KAMENE NA MC</t>
  </si>
  <si>
    <t>stávající kamenné konstrukce propustků_x000d_
na trvalou skládku</t>
  </si>
  <si>
    <t>položka zahrnuje:_x000d_
- rozbourání konstrukce bez ohledu na použitou technologii_x000d_
- veškeré pomocné konstrukce (lešení a pod.)_x000d_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položce)_x000d_
- veškeré další práce plynoucí z technologického předpisu a z platných předpisů</t>
  </si>
  <si>
    <t>96616</t>
  </si>
  <si>
    <t>BOURÁNÍ KONSTRUKCÍ ZE ŽELEZOBETONU</t>
  </si>
  <si>
    <t>966371</t>
  </si>
  <si>
    <t>BOURÁNÍ PROPUSTŮ Z TRUB DN DO 1000MM</t>
  </si>
  <si>
    <t>na trvalou skládku včetně poplatku za skládku</t>
  </si>
  <si>
    <t>položka zahrnuje:_x000d_
- odstranění trub včetně případného obetonování a lože_x000d_
- veškeré pomocné konstrukce (lešení a pod.)_x000d_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položce)_x000d_
- veškeré další práce plynoucí z technologického předpisu a z platných předpisů_x000d_
- nezahrnuje bourání čel, vtokových a výtokových jímek, odstranění zábradlí</t>
  </si>
  <si>
    <t>966372</t>
  </si>
  <si>
    <t>BOURÁNÍ PROPUSTŮ Z TRUB DN DO 1200MM</t>
  </si>
  <si>
    <t>bourání podkladní vrstvy z PM
bez odvozové vzdállenosti a skládkovného - odvoz na skládku zhotovitele ke zpětnému využití pro sanaci AZ</t>
  </si>
  <si>
    <t>frízování původních asfaltových vrstev vozovky
včetně odvozu a složení na cestmistrovství Hylváty</t>
  </si>
  <si>
    <t>odkop na úroveň zemní pláně a pro sanace podloží
na trvalou skládku</t>
  </si>
  <si>
    <t>zpětné natěžení dočasně uloženého materiálu na skládce zhotovitele pro přípravu směsi na sanaci AZ SO 101</t>
  </si>
  <si>
    <t>17130</t>
  </si>
  <si>
    <t>ULOŽENÍ SYPANINY DO NÁSYPŮ V AKTIVNÍ ZÓNĚ SE ZHUTNĚNÍM</t>
  </si>
  <si>
    <t>zřízení nového náspu pod MK ke křižovatce - materiál dle ČSN 736133</t>
  </si>
  <si>
    <t xml:space="preserve">položka zahrnuje:_x000d_
- kompletní provedení zemní konstrukce vč. výběru vhodného materiálu_x000d_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 a výplň jam a prohlubní v podloží_x000d_
- úprava, očištění, ochrana a zhutnění podloží_x000d_
- svahování, hutnění a uzavírání povrchů svahů_x000d_
- zřízení lavic na svazích_x000d_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</t>
  </si>
  <si>
    <t>netkaná geotextílie CBR&gt;3 kN dle TP 97 - na pláň
separační a filtrační funkce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</si>
  <si>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</si>
  <si>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</si>
  <si>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</si>
  <si>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574c66</t>
  </si>
  <si>
    <t xml:space="preserve">zálivka spar ve vozovce v detailech  
zálivka za horka dle ČSN 14188 - typ N2</t>
  </si>
  <si>
    <t>položka zahrnuje dodávku a osazení předepsaného materiálu, očištění ploch spáry před úpravou, očištění okolí spáry po úpravě
nezahrnuje těsnící profil</t>
  </si>
  <si>
    <t>015130</t>
  </si>
  <si>
    <t xml:space="preserve">POPLATKY ZA LIKVIDACI ODPADŮ NEKONTAMINOVANÝCH - 17 03 02  VYBOURANÝ ASFALTOVÝ BETON BEZ DEHTU</t>
  </si>
  <si>
    <t>11343</t>
  </si>
  <si>
    <t>ODSTRAN KRYTU ZPEVNĚNÝCH PLOCH S ASFALT POJIVEM VČET PODKLADU</t>
  </si>
  <si>
    <t>stávající nezpvněné sjezdy - materiál s asfaltem_x000d_
na trvalou skládku</t>
  </si>
  <si>
    <t>separační geotextílie na pláni nebo parapláni, CBR &gt; 3kN, dle TP 97 
v základové spáře propustků</t>
  </si>
  <si>
    <t xml:space="preserve">netkaná geotextílie CBR&gt;3 kN dle TP 97  - na pláň sjezdů
separační a filtrační funkce</t>
  </si>
  <si>
    <t>27231A</t>
  </si>
  <si>
    <t>ZÁKLADY Z PROSTÉHO BETONU DO C20/25</t>
  </si>
  <si>
    <t xml:space="preserve">příčné základové pasy trouby propustku  C20/25 XF3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</si>
  <si>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betonu,_x000d_
- zhotovení nepropustného, mrazuvzdorného betonu a betonu požadované trvanlivosti a vlastností,_x000d_
- užití potřebných přísad a technologií výroby betonu,_x000d_
- zřízení pracovních a dilatačních spar, včetně potřebných úprav, výplně, vložek, opracování, očištění a ošetření,_x000d_
- bednění  požadovaných  konstr. (i ztracené) s úpravou  dle požadované  kvality povrchu betonu, včetně odbedňovacích a odskružovacích prostředků,_x000d_
- podpěrné  konstr. (skruže) a lešení všech druhů pro bednění, uložení čerstvého betonu, výztuže a doplňkových konstr., vč. požadovaných otvorů, ochranných a bezpečnostních opatření a základů těchto konstrukcí a lešení,_x000d_
- vytvoření kotevních čel, kapes, nálitků, a sedel,_x000d_
- zřízení  všech  požadovaných  otvorů, kapes, výklenků, prostupů, dutin, drážek a pod., vč. ztížení práce a úprav  kolem nich,_x000d_
- úpravy pro osazení výztuže, doplňkových konstrukcí a vybavení,_x000d_
- úpravy povrchu pro položení požadované izolace, povlaků a nátěrů, případně vyspravení,_x000d_
- ztížení práce u kabelových a injektážních trubek a ostatních zařízení osazovaných do betonu,_x000d_
- konstrukce betonových kloubů, upevnění kotevních prvků a doplňkových konstrukcí,_x000d_
- nátěry zabraňující soudržnost betonu a bednění,_x000d_
- výplň, těsnění  a tmelení spar a spojů,_x000d_
- opatření  povrchů  betonu  izolací  proti zemní vlhkosti v částech, kde přijdou do styku se zeminou nebo kamenivem,_x000d_
- případné zřízení spojovací vrstvy u základů,_x000d_
- úpravy pro osazení zařízení ochrany konstrukce proti vlivu bludných proudů,</t>
  </si>
  <si>
    <t>451572</t>
  </si>
  <si>
    <t>VÝPLŇ VRSTVY Z KAMENIVA TĚŽENÉHO, INDEX ZHUTNĚNÍ ID DO 0,8</t>
  </si>
  <si>
    <t>štěrkopískové lože (sedlo) pod troubou 0/22</t>
  </si>
  <si>
    <t>položka zahrnuje:
- dodávku a zához lomového kamene předepsané frakce včetně mimostaveništní a vnitrostaveništní dopravy
není-li v zadávací dokumentaci uvedeno jinak, jedná se o nakupovaný materiál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</si>
  <si>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</si>
  <si>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56363</t>
  </si>
  <si>
    <t>VOZOVKOVÉ VRSTVY Z RECYKLOVANÉHO MATERIÁLU TL DO 150MM</t>
  </si>
  <si>
    <t xml:space="preserve">kryt nezpevněných sjezdů - R materiál (40 RA 0-32)  tl. 150 mm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</si>
  <si>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</si>
  <si>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9183A3</t>
  </si>
  <si>
    <t>PROPUSTY Z TRUB DN 300MM PLASTOVÝCH</t>
  </si>
  <si>
    <t>trouby podélných propustků DN 300 PP SN 16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</si>
  <si>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</si>
  <si>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966346</t>
  </si>
  <si>
    <t>BOURÁNÍ PROPUSTŮ Z TRUB DN DO 400MM</t>
  </si>
  <si>
    <t>separační geotextílie na pláni nebo parapláni, CBR &gt; 3kN, dle TP 97</t>
  </si>
  <si>
    <t xml:space="preserve">podkladní vrstva dlažby - ŠDb 0/32  tl. 150 mm</t>
  </si>
  <si>
    <t>58251</t>
  </si>
  <si>
    <t>DLÁŽDĚNÉ KRYTY Z BETONOVÝCH DLAŽDIC DO LOŽE Z KAMENIVA</t>
  </si>
  <si>
    <t>betonové dlaždice hladké šedé - lemování hmatových úprav</t>
  </si>
  <si>
    <t xml:space="preserve">- dodání dlažebního materiálu v požadované kvalitě, dodání materiálu pro předepsané  lože v tloušťce předepsané dokumentací a pro předepsanou výplň spar_x000d_
- očištění podkladu_x000d_
- uložení dlažby dle předepsaného technologického předpisu včetně předepsané podkladní vrstvy a předepsané výplně spar_x000d_
- zřízení vrstvy bez rozlišení šířky, pokládání vrstvy po etapách _x000d_
- úpravu napojení, ukončení podél obrubníků, dilatačních zařízení, odvodňovacích proužků, odvodňovačů, vpustí, šachet a pod., nestanoví-li zadávací dokumentace jinak_x000d_
- nezahrnuje postřiky, nátěry_x000d_
- nezahrnuje těsnění podél obrubníků, dilatačních zařízení, odvodňovacích proužků, odvodňovačů, vpustí, šachet a pod.</t>
  </si>
  <si>
    <t>582611</t>
  </si>
  <si>
    <t>KRYTY Z BETON DLAŽDIC SE ZÁMKEM ŠEDÝCH TL 60MM DO LOŽE Z KAM</t>
  </si>
  <si>
    <t>kryt chodníků a nástupišť - betonová dlažba barva šedá včetně vyspárování drtí 2x</t>
  </si>
  <si>
    <t>582614</t>
  </si>
  <si>
    <t>KRYTY Z BETON DLAŽDIC SE ZÁMKEM BAREV TL 60MM DO LOŽE Z KAM</t>
  </si>
  <si>
    <t>kontrastní pás nástupiště - barva žlutá</t>
  </si>
  <si>
    <t>58261A</t>
  </si>
  <si>
    <t>KRYTY Z BETON DLAŽDIC SE ZÁMKEM BAREV RELIÉF TL 60MM DO LOŽE Z KAM</t>
  </si>
  <si>
    <t>varovné pásy - barva červená</t>
  </si>
  <si>
    <t>9111A1</t>
  </si>
  <si>
    <t>ZÁBRADLÍ SILNIČNÍ S VODOR MADLY - DODÁVKA A MONTÁŽ</t>
  </si>
  <si>
    <t>dopravně bezpečnostní zábradlí dle TP 186 včetně PKO, kotvení, patek a zemních prací</t>
  </si>
  <si>
    <t>položka zahrnuje:_x000d_
- dodání zábradlí včetně předepsané povrchové úpravy_x000d_
- osazení sloupků zaberaněním nebo osazením do betonových bloků (včetně betonových bloků a nutných zemních prací)_x000d_
- případné bednění ( trubku) betonové patky v gabionové zdi</t>
  </si>
  <si>
    <t>91710</t>
  </si>
  <si>
    <t>OBRUBY Z BETONOVÝCH PALISÁD</t>
  </si>
  <si>
    <t>Položka zahrnuje:_x000d_
dodání a pokládku betonových palisád o rozměrech předepsaných zadávací dokumentací_x000d_
betonové lože i boční betonovou opěrku.</t>
  </si>
  <si>
    <t>917223</t>
  </si>
  <si>
    <t>SILNIČNÍ A CHODNÍKOVÉ OBRUBY Z BETONOVÝCH OBRUBNÍKŮ ŠÍŘ 100MM</t>
  </si>
  <si>
    <t>027121</t>
  </si>
  <si>
    <t>PROVIZORNÍ PŘÍSTUPOVÉ CESTY - ZŘÍZENÍ</t>
  </si>
  <si>
    <t>provizorní nástupiště zastávek - pronájem, doprava a osazení silničních panelů
3,0x1,0x0,15m po dobu výstavby včetně zajištění přístupu</t>
  </si>
  <si>
    <t>027123</t>
  </si>
  <si>
    <t>PROVIZORNÍ PŘÍSTUPOVÉ CESTY - ZRUŠENÍ</t>
  </si>
  <si>
    <t>provizorní nástupiště - demontáž a odvoz panelů, včetně veškeré manipulace</t>
  </si>
  <si>
    <t>02720</t>
  </si>
  <si>
    <t>POMOC PRÁCE ZŘÍZ NEBO ZAJIŠŤ REGULACI A OCHRANU DOPRAVY</t>
  </si>
  <si>
    <t>Úhrnná částka musí obsahovat veškeré náklady na dočasné úpravy a regulaci dopravy (i pěší) na staveništi a nezbytné značení a opatření vyplývající z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</t>
  </si>
  <si>
    <t>02940</t>
  </si>
  <si>
    <t>OSTATNÍ POŽADAVKY - VYPRACOVÁNÍ DOKUMENTACE</t>
  </si>
  <si>
    <t>vypracování dokumentace pro stanovení přechodné úpravy včetně projednání</t>
  </si>
  <si>
    <t>03350</t>
  </si>
  <si>
    <t>SLUŽBY ZAJIŠŤUJÍCÍ REGUL, PŘEVED A OCHRANU VEŘEJ DOPRAVY</t>
  </si>
  <si>
    <t>Vyvolané úpravy režimu hromadné dopravy spojené s přesuny zastávek.
Informační kampaň, informační značení.</t>
  </si>
  <si>
    <t>zahrnuje objednatelem povolené náklady na služby pro zhotovitele</t>
  </si>
  <si>
    <t>125731</t>
  </si>
  <si>
    <t>VYKOPÁVKY ZE ZEMNÍKŮ A SKLÁDEK TŘ. I, ODVOZ DO 1KM</t>
  </si>
  <si>
    <t>odstranění provizorních sjezdů, zajištění obslužnosti - pouze manipulace s materiálem</t>
  </si>
  <si>
    <t>17160</t>
  </si>
  <si>
    <t>ULOŽENÍ SYPANINY DO NÁSYPŮ Z HORNIN KAMENITÝCH SE ZHUTNĚNÍM</t>
  </si>
  <si>
    <t>zřízení provizorních sjezdů, zajištění obslužnosti - pouze manipulace s materiálem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</si>
  <si>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</si>
  <si>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911FC2</t>
  </si>
  <si>
    <t>SVODIDLO BETON, ÚROVEŇ ZADRŽ H2 VÝŠ 1,2M - MONTÁŽ S PŘESUNEM (BEZ DODÁVKY)</t>
  </si>
  <si>
    <t>zábrana proti vjetí do prostoru stavby</t>
  </si>
  <si>
    <t>položka zahrnuje:
- dopravu demontovaného zařízení z dočasné skládky
- jeho montáž a osazení na určeném místě
- nutnou opravu poškozených částí
- případnou náhradu zničených částí
nezahrnuje podkladní vrstvu</t>
  </si>
  <si>
    <t>911FC3</t>
  </si>
  <si>
    <t>SVODIDLO BETON, ÚROVEŇ ZADRŽ H2 VÝŠ 1,2M - DEMONTÁŽ S PŘESUNEM</t>
  </si>
  <si>
    <t>911FC9</t>
  </si>
  <si>
    <t>SVODIDLO BETON, ÚROVEŇ ZADRŽ H2 VÝŠ 1,2M - NÁJEM</t>
  </si>
  <si>
    <t>MDEN</t>
  </si>
  <si>
    <t>položka zahrnuje denní sazbu za pronájem zařízení
počet měrných jednotek se určí jako součin délky zařízení a počtu dnů použití</t>
  </si>
  <si>
    <t>91400</t>
  </si>
  <si>
    <t>DOČASNÉ ZAKRYTÍ NEBO OTOČENÍ STÁVAJÍCÍCH DOPRAVNÍCH ZNAČEK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</si>
  <si>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</si>
  <si>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914132</t>
  </si>
  <si>
    <t>DOPRAVNÍ ZNAČKY ZÁKLADNÍ VELIKOSTI OCELOVÉ FÓLIE TŘ 2 - MONTÁŽ S PŘEMÍSTĚNÍM</t>
  </si>
  <si>
    <t>položka zahrnuje:
- dopravu demontované značky z dočasné skládky
- osazení a montáž značky na místě určeném projektem
- nutnou opravu poškozených částí
nezahrnuje dodávku značky</t>
  </si>
  <si>
    <t>914133</t>
  </si>
  <si>
    <t>DOPRAVNÍ ZNAČKY ZÁKLADNÍ VELIKOSTI OCELOVÉ FÓLIE TŘ 2 - DEMONTÁŽ</t>
  </si>
  <si>
    <t>914139</t>
  </si>
  <si>
    <t>DOPRAV ZNAČKY ZÁKLAD VEL OCEL FÓLIE TŘ 2 - NÁJEMNÉ</t>
  </si>
  <si>
    <t>KSDEN</t>
  </si>
  <si>
    <t>položka zahrnuje sazbu za pronájem dopravních značek a zařízení, počet jednotek je určen jako součin počtu značek a počtu dní použití</t>
  </si>
  <si>
    <t>914412</t>
  </si>
  <si>
    <t>DOPRAVNÍ ZNAČKY 100X150CM OCELOVÉ - MONTÁŽ S PŘEMÍSTĚNÍM</t>
  </si>
  <si>
    <t>914413</t>
  </si>
  <si>
    <t>DOPRAVNÍ ZNAČKY 100X150CM OCELOVÉ - DEMONTÁŽ</t>
  </si>
  <si>
    <t>914419</t>
  </si>
  <si>
    <t>DOPRAV ZNAČKY 100X150CM OCEL - NÁJEMNÉ</t>
  </si>
  <si>
    <t>915321</t>
  </si>
  <si>
    <t>VODOR DOPRAV ZNAČ Z FÓLIE DOČAS ODSTRANITEL - DOD A POKLÁDKA</t>
  </si>
  <si>
    <t>provizorní DZ pro organizaci provozu dle DIO - barva žlutá</t>
  </si>
  <si>
    <t>položka zahrnuje:
- dodání a pokládku předepsané fólie
- zahrnuje předznačení</t>
  </si>
  <si>
    <t>915322</t>
  </si>
  <si>
    <t>VODOR DOPRAV ZNAČ Z FÓLIE DOČAS ODSTRANITEL - ODSTRANĚNÍ</t>
  </si>
  <si>
    <t>zahrnuje odstranění značení bez ohledu na způsob provedení (zatření, zbroušení) a odklizení vzniklé suti</t>
  </si>
  <si>
    <t>916122</t>
  </si>
  <si>
    <t>DOPRAV SVĚTLO VÝSTRAŽ SOUPRAVA 3KS - MONTÁŽ S PŘESUNEM</t>
  </si>
  <si>
    <t>položka zahrnuje:_x000d_
- přemístění zařízení z dočasné skládky a jeho osazení a montáž na místě určeném projektem_x000d_
- údržbu po celou dobu trvání funkce, náhradu zničených nebo ztracených kusů, nutnou opravu poškozených částí_x000d_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</si>
  <si>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</si>
  <si>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</si>
  <si>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</si>
  <si>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</si>
  <si>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</si>
  <si>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položka zahrnuje sazbu za pronájem zařízení. Počet měrných jednotek se určí jako součin počtu zařízení a počtu dní použití.</t>
  </si>
  <si>
    <t>916152</t>
  </si>
  <si>
    <t>SEMAFOROVÁ PŘENOSNÁ SOUPRAVA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</si>
  <si>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</si>
  <si>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916153</t>
  </si>
  <si>
    <t>SEMAFOROVÁ PŘENOSNÁ SOUPRAVA - DEMONTÁŽ</t>
  </si>
  <si>
    <t>916159</t>
  </si>
  <si>
    <t>SEMAFOROVÁ PŘENOSNÁ SOUPRAVA - NÁJEMNÉ</t>
  </si>
  <si>
    <t>916322</t>
  </si>
  <si>
    <t>DOPRAVNÍ ZÁBRANY Z2 S FÓLIÍ TŘ 2 -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</si>
  <si>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</si>
  <si>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</si>
  <si>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</si>
  <si>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</si>
  <si>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</si>
  <si>
    <t>916362</t>
  </si>
  <si>
    <t>SMĚROVACÍ DESKY Z4 OBOUSTR S FÓLIÍ TŘ 2 - MONTÁŽ S PŘESUNEM</t>
  </si>
  <si>
    <t>916363</t>
  </si>
  <si>
    <t>SMĚROVACÍ DESKY Z4 OBOUSTR S FÓLIÍ TŘ 2 - DEMONTÁŽ</t>
  </si>
  <si>
    <t>916369</t>
  </si>
  <si>
    <t>SMĚROVACÍ DESKY Z4 OBOUSTR S FÓLIÍ TŘ 2 - NÁJEMNÉ</t>
  </si>
  <si>
    <t>916722</t>
  </si>
  <si>
    <t>UPEVŇOVACÍ KONSTR - PODKLADNÍ DESKA OD 28KG - MONTÁŽ S PŘESUNEM</t>
  </si>
  <si>
    <t>916723</t>
  </si>
  <si>
    <t>UPEVŇOVACÍ KONSTR - PODKLADNÍ DESKA OD 28KG - DEMONTÁŽ</t>
  </si>
  <si>
    <t>916729</t>
  </si>
  <si>
    <t>UPEVŇOVACÍ KONSTR - PODKL DESKA OD 28KG - NÁJEMNÉ</t>
  </si>
  <si>
    <t>916732</t>
  </si>
  <si>
    <t>UPEVŇOVACÍ KONSTR - OCEL STOJAN - MONTÁŽ S PŘESUNEM</t>
  </si>
  <si>
    <t>916733</t>
  </si>
  <si>
    <t>UPEVŇOVACÍ KONSTR - OCEL STOJAN - DEMONTÁŽ</t>
  </si>
  <si>
    <t>916739</t>
  </si>
  <si>
    <t>UPEVŇOVACÍ KONSTR - OCEL STOJAN - NÁJEMNÉ</t>
  </si>
  <si>
    <t>vypracování podkladu pro stanovení místní úpravy po stavbě včetně projednání</t>
  </si>
  <si>
    <t>91228</t>
  </si>
  <si>
    <t>SMĚROVÉ SLOUPKY Z PLAST HMOT VČETNĚ ODRAZNÉHO PÁSKU</t>
  </si>
  <si>
    <t>směrové sloupky - oranžové+bílé</t>
  </si>
  <si>
    <t>položka zahrnuje:
- dodání a osazení sloupku včetně nutných zemních prací
- vnitrostaveništní a mimostaveništní doprava
- odrazky plastové nebo z retroreflexní fólie</t>
  </si>
  <si>
    <t>Z11g - červené</t>
  </si>
  <si>
    <t>91238</t>
  </si>
  <si>
    <t>SMĚROVÉ SLOUPKY Z PLAST HMOT - NÁSTAVCE NA SVODIDLA VČETNĚ ODRAZNÉHO PÁSKU</t>
  </si>
  <si>
    <t>91257</t>
  </si>
  <si>
    <t>ODRAŽEČE PROTI ZVĚŘI</t>
  </si>
  <si>
    <t>odražeče proti zvěři dle TP 130 - montáž na směrové sloupky a nástavce</t>
  </si>
  <si>
    <t>položka zahrnuje dodání a montáž odražeče včetně připevňovacích dílů</t>
  </si>
  <si>
    <t>odražeče proti zvěři dle TP 130 - montáž na směrové sloupky a nástavce_x000d_
demontáž a zpětné využití stávajících odrazečů na svodidlech</t>
  </si>
  <si>
    <t>91267</t>
  </si>
  <si>
    <t>ODRAZKY NA SVODIDLA</t>
  </si>
  <si>
    <t>- kompletní dodávka se všemi pomocnými a doplňujícími pracemi a součástmi</t>
  </si>
  <si>
    <t>nové dopravní zrcadlo</t>
  </si>
  <si>
    <t>914131</t>
  </si>
  <si>
    <t>DOPRAVNÍ ZNAČKY ZÁKLADNÍ VELIKOSTI OCELOVÉ FÓLIE TŘ 2 - DODÁVKA A MONTÁŽ</t>
  </si>
  <si>
    <t>nové SDZ</t>
  </si>
  <si>
    <t>položka zahrnuje:
- dodávku a montáž značek v požadovaném provedení</t>
  </si>
  <si>
    <t>914731</t>
  </si>
  <si>
    <t>STÁLÁ DOPRAV ZAŘÍZ Z3 OCEL S FÓLIÍ TŘ 2 DODÁVKA A MONTÁŽ</t>
  </si>
  <si>
    <t>směrové desky - zvýrazněné provedení</t>
  </si>
  <si>
    <t>914921</t>
  </si>
  <si>
    <t>SLOUPKY A STOJKY DOPRAVNÍCH ZNAČEK Z OCEL TRUBEK DO PATKY - DODÁVKA A MONTÁŽ</t>
  </si>
  <si>
    <t>položka zahrnuje:
- sloupky a upevňovací zařízení včetně jejich osazení (betonová patka, zemní práce)</t>
  </si>
  <si>
    <t>915111</t>
  </si>
  <si>
    <t>VODOROVNÉ DOPRAVNÍ ZNAČENÍ BARVOU HLADKÉ - DODÁVKA A POKLÁDKA</t>
  </si>
  <si>
    <t>položka zahrnuje:
- dodání a pokládku nátěrového materiálu (měří se pouze natíraná plocha)
- předznačení a reflexní úpravu</t>
  </si>
  <si>
    <t>915211</t>
  </si>
  <si>
    <t>VODOROVNÉ DOPRAVNÍ ZNAČENÍ PLASTEM HLADKÉ - DODÁVKA A POKLÁDKA</t>
  </si>
  <si>
    <t>915221</t>
  </si>
  <si>
    <t>VODOR DOPRAV ZNAČ PLASTEM STRUKTURÁLNÍ NEHLUČNÉ - DOD A POKLÁDKA</t>
  </si>
  <si>
    <t>vodící linie v místě pro přecházení</t>
  </si>
  <si>
    <t>91552</t>
  </si>
  <si>
    <t>VODOR DOPRAV ZNAČ - PÍSMENA</t>
  </si>
  <si>
    <t>položka zahrnuje:
- dodání a pokládku nátěrového materiálu
- předznačení a reflexní úpravu</t>
  </si>
  <si>
    <t xml:space="preserve">odkop pro OP zeď  
na trvalou skládku</t>
  </si>
  <si>
    <t>položka zahrnuje:_x000d_
- vodorovná a svislá doprava, přemístění, přeložení, manipulace s výkopkem_x000d_
- kompletní provedení vykopávky nezapažené i zapažené_x000d_
- ošetření výkopiště po celou dobu práce v něm vč. klimatických opatření_x000d_
- ztížení vykopávek v blízkosti podzemního vedení, konstrukcí a objektů vč. jejich dočasného zajištění_x000d_
- ztížení pod vodou, v okolí výbušnin, ve stísněných prostorech a pod._x000d_
- těžení po vrstvách, pásech a po jiných nutných částech (figurách)_x000d_
- čerpání vody vč. čerpacích jímek, potrubí a pohotovostní čerpací soupravy (viz ustanovení k pol. 1151,2)_x000d_
- potřebné snížení hladiny podzemní vody_x000d_
- těžení a rozpojování jednotlivých balvanů_x000d_
- vytahování a nošení výkopku_x000d_
- svahování a přesvah. svahů do konečného tvaru, výměna hornin v podloží a v pláni znehodnocené klimatickými vlivy_x000d_
- eventuelně nutné druhotné rozpojení odstřelené horniny_x000d_
- ruční vykopávky, odstranění kořenů a napadávek_x000d_
- pažení, vzepření a rozepření vč. přepažování (vyjma štětových stěn)_x000d_
- úpravu, ochranu a očištění dna, základové spáry, stěn a svahů_x000d_
- odvedení nebo obvedení vody v okolí výkopiště a ve výkopišti_x000d_
- třídění výkopku_x000d_
- veškeré pomocné konstrukce umožňující provedení vykopávky (příjezdy, sjezdy, nájezdy, lešení, podpěr. konstr., přemostění, zpevněné plochy, zakrytí a pod.)_x000d_
- nezahrnuje uložení zeminy (na skládku, do násypu) ani poplatky za skládku, vykazují se v položce č.0141**</t>
  </si>
  <si>
    <t>zpětný zásyp rýhy pro příčné potrubí a šachty vytěženou zeminou_x000d_
případný přebytek využit v místě stavby</t>
  </si>
  <si>
    <t xml:space="preserve">položka zahrnuje:_x000d_
- kompletní provedení zemní konstrukce vč. výběru vhodného materiálu_x000d_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</t>
  </si>
  <si>
    <t>21331</t>
  </si>
  <si>
    <t>DRENÁŽNÍ VRSTVY Z BETONU MEZEROVITÉHO (DRENÁŽNÍHO)</t>
  </si>
  <si>
    <t>obetonování drenáže za rubem</t>
  </si>
  <si>
    <t>Položka zahrnuje:
- dodávku předepsaného materiálu pro drenážní vrstvu, včetně mimostaveništní a vnitrostaveništní dopravy
- provedení drenážní vrstvy předepsaných rozměrů a předepsaného tvaru</t>
  </si>
  <si>
    <t>ochranná vrstva a drenážní vrstva na rubu konstrukcí - min.300g/m2</t>
  </si>
  <si>
    <t>22594</t>
  </si>
  <si>
    <t>ZÁPOROVÉ PAŽENÍ Z KOVU TRVALÉ</t>
  </si>
  <si>
    <t>zápory pažení za rubem zdi - HEB 180 po 1,0 s dřevěnou výdřevou + převázky_x000d_
pažení po realizaci stavby ponechané ve výkopu - pouze odstranění hlavy pod úroveň nového terénu za rubem</t>
  </si>
  <si>
    <t>položka zahrnuje dodávku ocelových zápor, jejich osazení do připravených vrtů včetně zabetonování konců a obsypu, případně jejich zaberanění. Ocelová převázka se započítá do výsledné hmotnosti.</t>
  </si>
  <si>
    <t>22595A</t>
  </si>
  <si>
    <t>VÝDŘEVA ZÁPOROVÉHO PAŽENÍ TRVALÁ (PLOCHA)</t>
  </si>
  <si>
    <t>dřevěné pažení povaly nebo hranoly _x000d_
uvažováno jako trvalé - předpoklad ponechání ve výkopu</t>
  </si>
  <si>
    <t>položka zahrnuje dodávku a osazení pažin bez ohledu na druh</t>
  </si>
  <si>
    <t>26173</t>
  </si>
  <si>
    <t>VRTY PRO KOTV, INJEKT, MIKROPIL NA POVR TŘ I A II D DO 150MM</t>
  </si>
  <si>
    <t>vrtvy pro šikmé kotvy - 50 % délky ve vrstvách třídy I a II_x000d_
včetně odvozu vyvrtané zeminy, jejího uložení na skládce určené zhotovitelem a poplatku za skládku</t>
  </si>
  <si>
    <t>položka zahrnuje:_x000d_
přemístění, montáž a demontáž vrtných souprav_x000d_
svislou dopravu zeminy z vrtu_x000d_
vodorovnou dopravu zeminy bez uložení na skládku_x000d_
případně nutné pažení dočasné (včetně odpažení) i trvalé</t>
  </si>
  <si>
    <t>26183</t>
  </si>
  <si>
    <t>VRT PRO KOTV, INJEK, MIKROPIL NA POVR TŘ III A IV D DO 150MM</t>
  </si>
  <si>
    <t>vrtvy pro šikmé kotvy - 50 % délky ve vrstvách třídy III a IV_x000d_
včetně odvozu vyvrtané zeminy, jejího uložení na skládce určené zhotovitelem a poplatku za skládku</t>
  </si>
  <si>
    <t>264115</t>
  </si>
  <si>
    <t>VRTY PRO PILOTY TŘ. I D DO 300MM</t>
  </si>
  <si>
    <t>vrty pro zápory - 60% délky vrtů dle IGP ve vrstvách navážek a deluvia_x000d_
včetně odvozu vyvrtané zeminy, jejího uložení na skládce určené zhotovitelem a poplatku za skládku</t>
  </si>
  <si>
    <t>položka zahrnuje:_x000d_
- zřízení vrtu, svislou a vodorovnou dopravu zeminy bez uložení na skládku, vrtací práce zapaž. i nepaž. vrtu_x000d_
- čerpání vody z vrtu, vyčištění vrtu_x000d_
- zabezpečení vrtacích prací_x000d_
- dopravu, nájem, provoz a přemístění, montáž a demontáž vrtacích zařízení a dalších mechanismů_x000d_
- lešení a podpěrné konstrukce pro práci a manipulaci s vrtacím zařízení a dalších mechanismů_x000d_
- vrtací plošiny vč. zemních prací, zpevnění, odvodnění a pod._x000d_
- v případě zapažení dočasnými pažnicemi jejich opotřebení_x000d_
- v případě zapažení suspenzí veškeré hospodaření s ní_x000d_
- nezahrnuje zapažení trvalými pažnicemi_x000d_
- nezahrnuje uložení zeminy na skládku a poplatek za skládku_x000d_
nevykazuje se hluché vrtání</t>
  </si>
  <si>
    <t>264215</t>
  </si>
  <si>
    <t>VRTY PRO PILOTY TŘ. II D DO 300MM</t>
  </si>
  <si>
    <t>vrty pro zápory - 10% délky vrtů dle IGP ve vrstvách eluvia_x000d_
včetně odvozu vyvrtané zeminy, jejího uložení na skládce určené zhotovitelem a poplatku za skládku</t>
  </si>
  <si>
    <t>264415</t>
  </si>
  <si>
    <t>VRTY PRO PILOTY TŘ. IV D DO 300MM</t>
  </si>
  <si>
    <t>vrty pro zápory - 30% délky vtů dle IGP do skalního podloží_x000d_
včetně odvozu vyvrtané zeminy, jejího uložení na skládce určené zhotovitelem a poplatku za skládku</t>
  </si>
  <si>
    <t>281451</t>
  </si>
  <si>
    <t>INJEKTOVÁNÍ NÍZKOTLAKÉ Z CEMENTOVÉ MALTY NA POVRCHU</t>
  </si>
  <si>
    <t>injektáž pat záporového pažení</t>
  </si>
  <si>
    <t>Položka injektážních prací obsahuje kompletní práce, mimo zřízení vrtů (vykazují se položkami 261, 262), které jsou nutné pro předepsanou funkci injektáže (statickou, těsnící a pod.). _x000d_
Položka obsahuje vodní tlakové zkoušky před a po injektáži._x000d_
Položka zahrnuje veškerý materiál, výrobky a polotovary, včetně mimostaveništní a vnitrostaveništní dopravy (rovněž přesuny), včetně naložení a složení, případně s uložením.</t>
  </si>
  <si>
    <t>285378</t>
  </si>
  <si>
    <t>KOTVENÍ NA POVRCHU Z PŘEDPÍNACÍ VÝZTUŽE DL. DO 10M</t>
  </si>
  <si>
    <t>šikmé kotvy pažení - předpoklad 4 pramencové kotvy - volná délka 4,0 m + kořen 8,0 m</t>
  </si>
  <si>
    <t>položka zahrnuje dodávku předepsané kotvy, případně její protikorozní úpravu, její osazení do vrtu, zainjektování a napnutí, případně opěrné desky_x000d_
nezahrnuje vrty</t>
  </si>
  <si>
    <t>285379</t>
  </si>
  <si>
    <t>PŘÍPLATEK ZA DALŠÍ 1M KOTVENÍ NA POVRCHU Z PŘEDPÍNACÍ VÝZTUŽE</t>
  </si>
  <si>
    <t>položka zahrnuje příplatek k ceně kotvy za další 1m přes 10m_x000d_
zahrnuje dodávku 1m předepsané kotvy, případně její protikorozní úpravu, její osazení do vrtu, zainjektování a napnutí</t>
  </si>
  <si>
    <t>3</t>
  </si>
  <si>
    <t>Svislé konstrukce</t>
  </si>
  <si>
    <t>3272C7</t>
  </si>
  <si>
    <t>ZDI OPĚR, ZÁRUB, NÁBŘEŽ Z GABIONŮ ČÁSTEČNĚ ROVNANÝCH, DRÁT O4,0MM, POVRCHOVÁ ÚPRAVA Zn + Al</t>
  </si>
  <si>
    <t>gabionová zeď dle PD</t>
  </si>
  <si>
    <t>- položka zahrnuje dodávku a osazení drátěných košů s výplní lomovým kamenem._x000d_
- gabionové matrace se vykazují v pol.č.2722**.</t>
  </si>
  <si>
    <t>457312</t>
  </si>
  <si>
    <t>VYROVNÁVACÍ A SPÁDOVÝ PROSTÝ BETON C12/15</t>
  </si>
  <si>
    <t>těsnící vrstva za rubem zdi pod úrovní drenáže</t>
  </si>
  <si>
    <t>458522</t>
  </si>
  <si>
    <t>VÝPLŇ ZA OPĚRAMI A ZDMI Z KAM DRC, INDEX ZHUTNĚNÍ ID DO 0,8</t>
  </si>
  <si>
    <t>podkladní vrstva pod dlažbu rigolu před lícem</t>
  </si>
  <si>
    <t>87533</t>
  </si>
  <si>
    <t>POTRUBÍ DREN Z TRUB PLAST DN DO 150MM</t>
  </si>
  <si>
    <t>plné potrubí pro napojení na šachtu</t>
  </si>
  <si>
    <t>875332</t>
  </si>
  <si>
    <t>POTRUBÍ DREN Z TRUB PLAST DN DO 150MM DĚROVANÝCH</t>
  </si>
  <si>
    <t>drenážní potrubí - perforovaná část</t>
  </si>
  <si>
    <t xml:space="preserve">plné potrubí od šachty k vyústění DN 200  SN12 - koncová část UV stabilizace</t>
  </si>
  <si>
    <t xml:space="preserve">položky pro zhotovení potrubí platí bez ohledu na sklon_x000d_
zahrnuje:_x000d_
- výrobní dokumentaci (včetně technologického předpisu)_x000d_
- dodání veškerého trubního a pomocného materiálu  (trouby,  trubky,  tvarovky,  spojovací a těsnící  materiál a pod.), podpěrných, závěsných a upevňovacích prvků, včetně potřebných úprav_x000d_
- úprava a příprava podkladu a podpěr, očištění a ošetření podkladu a podpěr_x000d_
- zřízení plně funkčního potrubí, kompletní soustavy, podle příslušného technologického předpisu_x000d_
- zřízení potrubí i jednotlivých částí po etapách, včetně pracovních spar a spojů, pracovního zaslepení konců a pod._x000d_
- úprava prostupů, průchodů  šachtami a komorami, okolí podpěr a vyústění, zaústění, napojení, vyvedení a upevnění odpad. výustí_x000d_
- ochrana potrubí nátěrem (vč. úpravy povrchu), případně izolací, nejsou-li tyto práce předmětem jiné položky_x000d_
- úprava, očištění a ošetření prostoru kolem potrubí_x000d_
- položky platí pro práce prováděné v prostoru zapaženém i nezapaženém a i v kolektorech, chráničkách_x000d_
- položky zahrnují i práce spojené s nutnými obtoky, převáděním a čerpáním vody</t>
  </si>
  <si>
    <t>894858</t>
  </si>
  <si>
    <t>ŠACHTY KANALIZAČNÍ PLASTOVÉ D 600MM</t>
  </si>
  <si>
    <t>systémová revizní šachta drenáže - průměr 600 mm _x000d_
s nátokovou mříží pro odvodnění rigolu - B125</t>
  </si>
  <si>
    <t>položka zahrnuje:_x000d_
- poklopy s rámem z předepsaného materiálu a tvaru_x000d_
- předepsané plastové skruže, dno a není-li uvedeno jinak i podkladní vrstvu (z kameniva nebo betonu)._x000d_
- výplň, těsnění a tmelení spár a spojů,_x000d_
- očištění a ošetření úložných ploch,_x000d_
- předepsané podkladní konstrukce</t>
  </si>
  <si>
    <t>9111C1</t>
  </si>
  <si>
    <t>ZÁBRADLÍ SILNIČNÍ LANKOVÉ - DODÁVKA A MONTÁŽ</t>
  </si>
  <si>
    <t>lankové zábradlí dle VL_x000d_
včetně základovách patek a zemních prací</t>
  </si>
  <si>
    <t>Položka zahrnuje:
- dodání zábradlí bez ohledu na materiál sloupků (ocel, kompozit) včetně předepsané povrchové úpravy
- osazení sloupků zaberaněním nebo osazením do betonových bloků bez ohledu na jejich materiál (včetně betonových bloků a nutných zemních prací)
- případné bednění ( trubku) betonové patky v gabionové zdi
Položka nezahrnuje:
- x</t>
  </si>
  <si>
    <t>935832</t>
  </si>
  <si>
    <t>ŽLABY A RIGOLY DLÁŽDĚNÉ Z LOMOVÉHO KAMENE TL DO 250MMM DO BETONU TL 100MM</t>
  </si>
  <si>
    <t>dlažba před lícem zdi ve tvaru rigolu odvodňovaného v místě šachet_x000d_
lomový kánen tl. 200 mm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</si>
  <si>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</si>
  <si>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odkop pro OP zeď včetně ramenné rovnaniny v líci
na trvalou skládku</t>
  </si>
  <si>
    <t>odkop pro OP zeď včetně ramenné rovnaniny v líci_x000d_
na trvalou skládku</t>
  </si>
  <si>
    <t>zpětný zásyp rýhy pro příčné potrubí vytěženou zeminou
případný přebytek využit v místě stavby</t>
  </si>
  <si>
    <t>zápory pažení za rubem zdi - HEB 160 po 1,0 s dřevěnou výdřevou + převázky
pažení po realizaci stavby ponechané ve výkopu - pouze odstranění hlavy pod úroveň nového terénu za rubem</t>
  </si>
  <si>
    <t>dřevěné pažení povaly nebo hranoly 
uvažováno jako trvalé - předpoklad ponechání ve výkopu</t>
  </si>
  <si>
    <t>vrtvy pro šikmé kotvy - 50 % délky ve vrstvách třídy I a II
včetně odvozu vyvrtané zeminy, jejího uložení na skládce určené zhotovitelem a poplatku za skládku</t>
  </si>
  <si>
    <t>vrtvy pro šikmé kotvy - 50 % délky ve vrstvách třídy III a IV
včetně odvozu vyvrtané zeminy, jejího uložení na skládce určené zhotovitelem a poplatku za skládku</t>
  </si>
  <si>
    <t>vrty pro zápory - 60% délky vrtů dle IGP ve vrstvách navážek a deluvia
včetně odvozu vyvrtané zeminy, jejího uložení na skládce určené zhotovitelem a poplatku za skládku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</si>
  <si>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</si>
  <si>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vrty pro zápory - 10% délky vrtů dle IGP ve vrstvách eluvia
včetně odvozu vyvrtané zeminy, jejího uložení na skládce určené zhotovitelem a poplatku za skládku</t>
  </si>
  <si>
    <t>vrty pro zápory - 30% délky vtů dle IGP do skalního podloží
včetně odvozu vyvrtané zeminy, jejího uložení na skládce určené zhotovitelem a poplatku za skládku</t>
  </si>
  <si>
    <t>Položka injektážních prací obsahuje kompletní práce, mimo zřízení vrtů (vykazují se položkami 261, 262), které jsou nutné pro předepsanou funkci injektáže (statickou, těsnící a pod.). 
Položka obsahuje vodní tlakové zkoušky před a po injektáži.
Položka zahrnuje veškerý materiál, výrobky a polotovary, včetně mimostaveništní a vnitrostaveništní dopravy (rovněž přesuny), včetně naložení a složení, případně s uložením.</t>
  </si>
  <si>
    <t>311211</t>
  </si>
  <si>
    <t>ZDI A STĚNY PODPĚR A VOLNÉ Z KAMENE A LOM VÝROBKŮ NA SUCHO</t>
  </si>
  <si>
    <t>Položka zahrnuje veškerý materiál, výrobky a polotovary, včetně mimostaveništní a vnitrostaveništní dopravy (rovněž přesuny), včetně naložení a složení, případně s uložením.</t>
  </si>
  <si>
    <t>- položka zahrnuje dodávku a osazení drátěných košů s výplní lomovým kamenem.
- gabionové matrace se vykazují v pol.č.2722**.</t>
  </si>
  <si>
    <t>56334</t>
  </si>
  <si>
    <t>VOZOVKOVÉ VRSTVY ZE ŠTĚRKODRTI TL. DO 200MM</t>
  </si>
  <si>
    <t>horní podkladní vrstva ŠDA 0-63 tl. 200mm</t>
  </si>
  <si>
    <t>podkladní vrstva pod dlažbu před lícem</t>
  </si>
  <si>
    <t>574A34</t>
  </si>
  <si>
    <t>ASFALTOVÝ BETON PRO OBRUSNÉ VRSTVY ACO 11+, 11S TL. 40MM</t>
  </si>
  <si>
    <t>ACO 11+ 40 mm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</si>
  <si>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</si>
  <si>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574E56</t>
  </si>
  <si>
    <t>ASFALTOVÝ BETON PRO PODKLADNÍ VRSTVY ACP 16+, 16S TL. 60MM</t>
  </si>
  <si>
    <t>574E88</t>
  </si>
  <si>
    <t>ASFALTOVÝ BETON PRO PODKLADNÍ VRSTVY ACP 22+, 22S TL. 90MM</t>
  </si>
  <si>
    <t>ACP 22+ tl. 90 mm</t>
  </si>
  <si>
    <t>lankové zábradlí dle VL
včetně základovách patek a zemních prací</t>
  </si>
  <si>
    <t>nové svodidlo u komunikace nad korunou zdi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</si>
  <si>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</si>
  <si>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911CA1</t>
  </si>
  <si>
    <t>SVODIDLO BETON, ÚROVEŇ ZADRŽ N2 VÝŠ 0,8M - DODÁVKA A MONTÁŽ</t>
  </si>
  <si>
    <t>položka zahrnuje:_x000d_
- kompletní dodávku všech dílů betonového svodidla včetně spojovacích prvků_x000d_
- osazení svodidla_x000d_
- přechod na jiný typ svodidla nebo přes mostní závěr_x000d_
nezahrnuje odrazky nebo retroreflexní fólie_x000d_
nezahrnuje podkladní vrstvu</t>
  </si>
  <si>
    <t>935212</t>
  </si>
  <si>
    <t>PŘÍKOPOVÉ ŽLABY Z BETON TVÁRNIC ŠÍŘ DO 600MM DO BETONU TL 100MM</t>
  </si>
  <si>
    <t>položka zahrnuje:_x000d_
- dodávku a uložení příkopových tvárnic předepsaného rozměru a kvality_x000d_
- dodání a rozprostření lože z předepsaného materiálu v předepsané kvalitěa v předepsané tloušťce_x000d_
- veškerou manipulaci s materiálem, vnitrostaveništní i mimostaveništní dopravu_x000d_
- ukončení, patky, spárování_x000d_
- měří se v metrech běžných délky osy žlabu</t>
  </si>
  <si>
    <t>vykopávka pro zpětný zásyp před lícem</t>
  </si>
  <si>
    <t>17110</t>
  </si>
  <si>
    <t>ULOŽENÍ SYPANINY DO NÁSYPŮ SE ZHUTNĚNÍM</t>
  </si>
  <si>
    <t>položka zahrnuje:_x000d_
nutné přemístění ornice z dočasných skládek vzdálených do 50m_x000d_
rozprostření ornice v předepsané tloušťce ve svahu přes 1:5</t>
  </si>
  <si>
    <t>Zahrnuje pokosení se shrabáním, naložení shrabků na dopravní prostředek, s odvozem a se složením, to vše bez ohledu na sklon terénu_x000d_
zahrnuje nutné zalití a hnojení</t>
  </si>
  <si>
    <t>227831</t>
  </si>
  <si>
    <t>MIKROPILOTY KOMPLET D DO 150MM NA POVRCHU</t>
  </si>
  <si>
    <t>MP TR 108x16 délka 7,0 m, délka kořene min. 4,0 m XXXXXXXXXXXXXXXXXX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</si>
  <si>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</si>
  <si>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26113</t>
  </si>
  <si>
    <t>VRTY PRO KOTVENÍ, INJEKTÁŽ A MIKROPILOTY NA POVRCHU TŘ. I D DO 150MM</t>
  </si>
  <si>
    <t>vrty pro MP - 60% délky vtů dle IGP ve vrstvách násypu komunikace a deluvia</t>
  </si>
  <si>
    <t>26123</t>
  </si>
  <si>
    <t>VRTY PRO KOTVENÍ, INJEKTÁŽ A MIKROPILOTY NA POVRCHU TŘ. II D DO 150MM</t>
  </si>
  <si>
    <t>vrty pro MP - 10% délky vrtů dle IGP ve vrstvách eluvia</t>
  </si>
  <si>
    <t>26143</t>
  </si>
  <si>
    <t>VRTY PRO KOTVENÍ, INJEKTÁŽ A MIKROPILOTY NA POVRCHU TŘ. IV D DO 150MM</t>
  </si>
  <si>
    <t>vrty pro MP - 30% délky vtů dle IGP do skalního podloží</t>
  </si>
  <si>
    <t>272325</t>
  </si>
  <si>
    <t>ZÁKLADY ZE ŽELEZOBETONU DO C30/37</t>
  </si>
  <si>
    <t>základy C30/37 XC4 XF2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</si>
  <si>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</si>
  <si>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</si>
  <si>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</si>
  <si>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</si>
  <si>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Položka zahrnuje:_x000d_
- dodávku předepsané geosítě nebi georohože_x000d_
- úpravu, očištění a ochranu podkladu_x000d_
- přichycení k podkladu, případně zatížení_x000d_
- úpravy spojů a zajištění okrajů_x000d_
- úpravy pro odvodnění_x000d_
- nutné přesahy_x000d_
- mimostaveništní a vnitrostaveništní dopravu</t>
  </si>
  <si>
    <t>317325</t>
  </si>
  <si>
    <t>ŘÍMSY ZE ŽELEZOBETONU DO C30/37</t>
  </si>
  <si>
    <t>monolitické římsy C30/37 XC4 XF4 XD3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</si>
  <si>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</si>
  <si>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</si>
  <si>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</si>
  <si>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</si>
  <si>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327325</t>
  </si>
  <si>
    <t>ZDI OPĚRNÉ, ZÁRUBNÍ, NÁBŘEŽNÍ ZE ŽELEZOVÉHO BETONU DO C30/37</t>
  </si>
  <si>
    <t>327365</t>
  </si>
  <si>
    <t>VÝZTUŽ ZDÍ OPĚRNÝCH, ZÁRUBNÍCH, NÁBŘEŽNÍCH Z OCELI 10505, B500B</t>
  </si>
  <si>
    <t>78383</t>
  </si>
  <si>
    <t>NÁTĚRY BETON KONSTR TYP S4 (OS-C)</t>
  </si>
  <si>
    <t>nátěr odrazné hrany říms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</si>
  <si>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</si>
  <si>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plné potrubí v místě spojení a vyústění</t>
  </si>
  <si>
    <t>87633</t>
  </si>
  <si>
    <t>CHRÁNIČKY Z TRUB PLASTOVÝCH DN DO 150MM</t>
  </si>
  <si>
    <t>chráničky pro HDPE trubky kabelových tras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</si>
  <si>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</si>
  <si>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87634</t>
  </si>
  <si>
    <t>CHRÁNIČKY Z TRUB PLASTOVÝCH DN DO 200MM</t>
  </si>
  <si>
    <t>chráničky prostupů základem zdi pro odvodnění drenáže PVC DN 200 SN 8</t>
  </si>
  <si>
    <t xml:space="preserve">položky pro zhotovení potrubí platí bez ohledu na sklon_x000d_
zahrnuje:_x000d_
- výrobní dokumentaci (včetně technologického předpisu)_x000d_
- dodání veškerého trubního a pomocného materiálu  (trouby,  trubky,  tvarovky,  spojovací a těsnící  materiál a pod.), podpěrných, závěsných a upevňovacích prvků, včetně potřebných úprav_x000d_
- úprava a příprava podkladu a podpěr, očištění a ošetření podkladu a podpěr_x000d_
- zřízení plně funkčního potrubí, kompletní soustavy, podle příslušného technologického předpisu_x000d_
- zřízení potrubí i jednotlivých částí po etapách, včetně pracovních spar a spojů, pracovního zaslepení konců a pod._x000d_
- úprava prostupů, průchodů  šachtami a komorami, okolí podpěr a vyústění, zaústění, napojení, vyvedení a upevnění odpad. výustí_x000d_
- ochrana potrubí nátěrem (vč. úpravy povrchu), případně izolací, nejsou-li tyto práce předmětem jiné položky_x000d_
- úprava, očištění a ošetření prostoru kolem potrubí_x000d_
 včetně případně předepsaného utěsnění konců chrániček_x000d_
- položky platí pro práce prováděné v prostoru zapaženém i nezapaženém a i v kolektorech, chráničkách</t>
  </si>
  <si>
    <t>9117C1</t>
  </si>
  <si>
    <t>SVOD OCEL ZÁBRADEL ÚROVEŇ ZADRŽ H2 - DODÁVKA A MONTÁŽ</t>
  </si>
  <si>
    <t>ocelové zábradelní svodidlo schváleného typu - zádržnost H2, kompletní systém včetně kotvení, PKO
bez výplně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</si>
  <si>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</si>
  <si>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bet. obrubník š. 100 mm - vnější obruba přechodů k římse</t>
  </si>
  <si>
    <t>bet. silniční obrubník š. 150 mm - přechody říms</t>
  </si>
  <si>
    <t>skluz v místě přechodu z římsy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</si>
  <si>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</si>
  <si>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*</t>
  </si>
  <si>
    <t>geodetické zaměření chrániček a komor před zasypáním_x000d_
předání elektonicky</t>
  </si>
  <si>
    <t>fotodokumentace chrániček, komor, přechodů pod komunikacemi a přechodů do říms před zasypáním_x000d_
předání elektronicky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</si>
  <si>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</si>
  <si>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Provedení zkoušky průchodnosti všech chrániček a vystavení protokol o průchodnosti</t>
  </si>
  <si>
    <t>Provedení zkoušky tlakutěsnosti všech chrániček a vystavení protokol o tlakutěsnosti</t>
  </si>
  <si>
    <t>výkop pro kabelové trasy - bez odvozu a skládkovného, zemina bude použita pro zpětný zásyp</t>
  </si>
  <si>
    <t>zpětný zásyp původné zeminou z výkopu</t>
  </si>
  <si>
    <t>17591</t>
  </si>
  <si>
    <t>OBSYP POTRUBÍ A OBJEKTŮ Z JINÝCH MATERIÁLŮ</t>
  </si>
  <si>
    <t>pískové lože a obsyp HDPE kabelových tras - písek 0-4</t>
  </si>
  <si>
    <t xml:space="preserve">položka zahrnuje:_x000d_
- kompletní provedení zemní konstrukce vč. výběru vhodného materiálu_x000d_
- úprava  ukládaného  materiálu  vlhčením,  tříděním,  promícháním  nebo  vysoušením,  příp. jiné úpravy za účelem zlepšení jeho  mech. vlastností_x000d_
- hutnění i různé míry hutnění _x000d_
- ošetření úložiště po celou dobu práce v něm vč. klimatických opatření_x000d_
- ztížení v okolí vedení, konstrukcí a objektů a jejich dočasné zajištění_x000d_
- ztížení provádění vč. hutnění ve ztížených podmínkách a stísněných prostorech_x000d_
- ztížené ukládání sypaniny pod vodu_x000d_
- ukládání po vrstvách a po jiných nutných částech (figurách) vč. dosypávek_x000d_
- spouštění a nošení materiálu_x000d_
- výměna částí zemní konstrukce znehodnocené klimatickými vlivy_x000d_
- ruční hutnění a výplň jam a prohlubní v podloží_x000d_
- úprava, očištění, ochrana a zhutnění podloží_x000d_
- svahování, hutnění a uzavírání povrchů svahů_x000d_
- zřízení lavic na svazích_x000d_
- udržování úložiště a jeho ochrana proti vodě_x000d_
- odvedení nebo obvedení vody v okolí úložiště a v úložišti_x000d_
- veškeré  pomocné konstrukce umožňující provedení  zemní konstrukce  (příjezdy,  sjezdy,  nájezdy, lešení, podpěrné konstrukce, přemostění, zpevněné plochy, zakrytí a pod.)_x000d_
- zemina vytlačená potrubím o DN do 180mm se od kubatury obsypů neodečítá</t>
  </si>
  <si>
    <t>702313</t>
  </si>
  <si>
    <t>ZAKRYTÍ KABELŮ VÝSTRAŽNOU FÓLIÍ ŠÍŘKY PŘES 40 CM</t>
  </si>
  <si>
    <t>výstražná folie oranžové barvy</t>
  </si>
  <si>
    <t>1. Položka obsahuje:_x000d_
 – dodávku a montáž fólie_x000d_
 – přípravu podkladu pro osazení_x000d_
2. Položka neobsahuje:_x000d_
 X_x000d_
3. Způsob měření:_x000d_
Měří se metr délkový.</t>
  </si>
  <si>
    <t>75I911</t>
  </si>
  <si>
    <t>OPTOTRUBKA HDPE PRŮMĚRU DO 40 MM</t>
  </si>
  <si>
    <t>kabelová trasa PK - červená, šedá HDPE 14/10 - dodávka a montáž včetně spojovacího materiálu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</si>
  <si>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</si>
  <si>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75I912</t>
  </si>
  <si>
    <t>OPTOTRUBKA HDPE PRŮMĚRU PŘES 40 MM</t>
  </si>
  <si>
    <t xml:space="preserve">ochranná chránička trubiček na celou délku kromě říms  - HDPE 50/41</t>
  </si>
  <si>
    <t>1. Položka obsahuje:_x000d_
 – dodávku specifikované kabelizace včetně potřebného drobného montážního materiálu_x000d_
 – dodávku souvisejícího příslušenství pro specifickou kabelizaci_x000d_
 – náklady na dopravu a skladování_x000d_
 – práce spojené s montáží specifikované kabelizace specifikovaným způsobem_x000d_
 – veškeré potřebné mechanizmy, včetně obsluhy, náklady na mzdy a přibližné (průměrné) náklady na pořízení potřebných materiálů včetně všech ostatních vedlejších nákladů_x000d_
2. Položka neobsahuje:_x000d_
 X_x000d_
3. Způsob měření:_x000d_
 – Dodávka a montáž specifikované kabelizace se měří v délce udané v metrech.</t>
  </si>
  <si>
    <t>75ID11</t>
  </si>
  <si>
    <t>PLASTOVÁ ZEMNÍ KOMORA PRO ULOŽENÍ REZERVY - DODÁVKA</t>
  </si>
  <si>
    <t>plastová PE kabelová komora v těsněném provedení DN 800 s konusem DN 625 se zpevnóvacím žebry. v=44cm</t>
  </si>
  <si>
    <t>1. Položka obsahuje:_x000d_
 – dodávku specifikovaného bloku/zařízení včetně potřebného drobného montážního materiálu_x000d_
 – dodávku souvisejícího příslušenství pro specifikovaný blok/zařízení_x000d_
 – náklady na dopravu a skladování_x000d_
 – veškeré potřebné mechanizmy, včetně obsluhy, náklady na mzdy a přibližné (průměrné) náklady na pořízení potřebných materiálů včetně všech ostatních vedlejších nákladů_x000d_
2. Položka neobsahuje:_x000d_
 X_x000d_
3. Způsob měření:_x000d_
 – Udává se počet kusů kompletní konstrukce nebo práce.</t>
  </si>
  <si>
    <t>75ID41</t>
  </si>
  <si>
    <t>PLASTOVÁ ZEMNÍ KOMORA TĚSNENÍ PRO HDPE TRUBKU PŘES 40 MM - DODÁVKA</t>
  </si>
  <si>
    <t>75ID4X</t>
  </si>
  <si>
    <t>PLASTOVÁ ZEMNÍ KOMORA TĚSNENÍ PRO HDPE TRUBKU PŘES 40 MM - MONTÁŽ</t>
  </si>
  <si>
    <t>1. Položka obsahuje:_x000d_
 – kompletní montáž specifikovaného bloku/zařízení a souvisejícího příslušenství včetně potřebného drobného montážního materiálu_x000d_
 – veškeré potřebné mechanizmy, včetně obsluhy, náklady na mzdy a přibližné (průměrné) náklady na pořízení potřebných materiálů včetně všech ostatních vedlejších nákladů_x000d_
2. Položka neobsahuje:_x000d_
 X_x000d_
3. Způsob měření:_x000d_
 – Udává se počet kusů kompletní konstrukce nebo práce.</t>
  </si>
  <si>
    <t>chráničky pro HDPE trubky kabelových tras - korugované trubky 125/108 včetně spojek.</t>
  </si>
  <si>
    <t>89911B</t>
  </si>
  <si>
    <t>PLASTOVÝ POKLOP B125</t>
  </si>
  <si>
    <t>vodotěsný plastový poklop pro kabelové komory - třída min. B125</t>
  </si>
  <si>
    <t>89952</t>
  </si>
  <si>
    <t>OBETONOVÁNÍ POTRUBÍ Z PROSTÉHO BETONU</t>
  </si>
  <si>
    <t>passportizace objízdné trasy před zesílením, po zesílení, po skončení provozu na objízdné trase</t>
  </si>
  <si>
    <t>sejmutí drnu a podloží na hloubku cca 250 mm pro realizaci výhybny_x000d_
materiál na trvalou skládku</t>
  </si>
  <si>
    <t>11372D</t>
  </si>
  <si>
    <t>FRÉZOVÁNÍ ZPEVNĚNÝCH PLOCH ASFALT DROBNÝCH OPRAV A PLOŠ ROZPADŮ DO 2000M2</t>
  </si>
  <si>
    <t>odstranění stávajících asfaltových vrstev vč. zazubení stávajících vrstev v místě napojení vč. naložení, odvozu a uložení na skládku SUSPK Ústí nad Orlicí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</si>
  <si>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</si>
  <si>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56330</t>
  </si>
  <si>
    <t>VOZOVKOVÉ VRSTVY ZE ŠTĚRKODRTI</t>
  </si>
  <si>
    <t>56963</t>
  </si>
  <si>
    <t>ZPEVNĚNÍ KRAJNIC Z RECYKLOVANÉHO MATERIÁLU TL DO 150MM</t>
  </si>
  <si>
    <t>R-mat 40 RA 0/32</t>
  </si>
  <si>
    <t>577202</t>
  </si>
  <si>
    <t>VRSTVY PRO OBNOVU, OPRAVY - SPOJ POSTŘIK</t>
  </si>
  <si>
    <t>PS-E 0,4 kg/m2 zbytkového pojiva po vyštěpení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</si>
  <si>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</si>
  <si>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5774AE</t>
  </si>
  <si>
    <t>VRSTVY PRO OBNOVU A OPRAVY Z ASF BETONU ACO 11+, 11S</t>
  </si>
  <si>
    <t xml:space="preserve">ACO 11+  tl. 40mm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</si>
  <si>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
-nezahrnuje očištění podkladu po veřejném provozu</t>
  </si>
  <si>
    <t>5774CG</t>
  </si>
  <si>
    <t>VRSTVY PRO OBNOVU A OPRAVY Z ASF BETONU ACL 16S, 16+</t>
  </si>
  <si>
    <t>ACL 16+ pro vyrovnávky, ložnou nebo výplně výtluků</t>
  </si>
  <si>
    <t>doplnění směrových sloupků na objízdné trase a ve výhybnách</t>
  </si>
  <si>
    <t>položka zahrnuje:_x000d_
- dodání a osazení sloupku včetně nutných zemních prací_x000d_
- vnitrostaveništní a mimostaveništní doprava_x000d_
- odrazky plastové nebo z retroreflexní fólie</t>
  </si>
  <si>
    <t>podkladní vrstva _x000d_
na trvalou skládku</t>
  </si>
  <si>
    <t>podkladní vrstvy s asfaltem _x000d_
na trvalou skládku</t>
  </si>
  <si>
    <t>11372E</t>
  </si>
  <si>
    <t>FRÉZOVÁNÍ ZPEVNĚNÝCH PLOCH ASFALT DROBNÝCH OPRAV A PLOŠ ROZPADŮ DO 500M2</t>
  </si>
  <si>
    <t>frízování původních asfaltových vrstev vozovky_x000d_
včetně odvozu a složení dle požadavku vlastníka komunikace - obec Dolní Dobrouč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</si>
  <si>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</si>
  <si>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Položka zahrnuje:
- veškerou manipulaci s vybouranou sutí a s vybouranými hmotami vč. uložení na skládku.
Položka nezahrnuje:
- x</t>
  </si>
  <si>
    <t>na trvalou skládku</t>
  </si>
  <si>
    <t>drenáž za rubem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</si>
  <si>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</si>
  <si>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ochranná vrstva a drenážní vrstva na rubu konstrukcí - min.700g/m2, tl. 6 mm</t>
  </si>
  <si>
    <t>pažení u OP2 - ponechané ve výkopu</t>
  </si>
  <si>
    <t>Položka zahrnuje:
- dodávku ocelových zápor
- jejich osazení do připravených vrtů včetně zabetonování konců a obsypu, případně jejich zaberanění
Položka nezahrnuje:
- vrty
Způsob měření:
- ocelová převázka se započítává do výsledné hmotnosti</t>
  </si>
  <si>
    <t>výdřeva pažení - hranoly 100x100 včetně vyklínování</t>
  </si>
  <si>
    <t>Položka zahrnuje:
- dodávku a osazení pažin bez ohledu na druh
Položka nezahrnuje:
- x</t>
  </si>
  <si>
    <t>26165</t>
  </si>
  <si>
    <t>VRTY PRO KOTVENÍ, INJEKTÁŽ A MIKROPILOTY NA POVRCHU TŘ. VI D DO 300MM</t>
  </si>
  <si>
    <t>vrty pro prostupy drenáže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</si>
  <si>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</si>
  <si>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264315</t>
  </si>
  <si>
    <t>VRTY PRO PILOTY TŘ. III D DO 300MM</t>
  </si>
  <si>
    <t>vrty pro zápory - včetně odvozu vyvrtané zeminy, jejího uložení na skládce určené zhotovitelem a poplatku za skládku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</si>
  <si>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</si>
  <si>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Položka zahrnuje:
- kompletní práce, které jsou nutné pro předepsanou funkci injektáže (statickou, těsnící a pod.). 
- vodní tlakové zkoušky před a po injektáži.
- veškerý materiál, výrobky a polotovary, včetně mimostaveništní a vnitrostaveništní dopravy (rovněž přesuny), včetně naložení a složení, případně s uložením.
Položka nezahrnuje:
- zřízení vrtů (vykazují se položkami 261, 262)</t>
  </si>
  <si>
    <t>333325</t>
  </si>
  <si>
    <t>MOSTNÍ OPĚRY A KŘÍDLA ZE ŽELEZOVÉHO BETONU DO C30/37</t>
  </si>
  <si>
    <t>přibetonávka a zajištění podemletých úložných prahů výplní</t>
  </si>
  <si>
    <t>333365</t>
  </si>
  <si>
    <t>VÝZTUŽ MOSTNÍCH OPĚR A KŘÍDEL Z OCELI 10505, B500B</t>
  </si>
  <si>
    <t>výztuž dobetonávky včetně jejího nakotvení, vlepení do stávající spodní stavby</t>
  </si>
  <si>
    <t>420325</t>
  </si>
  <si>
    <t>PŘECHODOVÉ DESKY MOSTNÍCH OPĚR ZE ŽELEZOBETONU C30/37</t>
  </si>
  <si>
    <t>náhrada přechodové desky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</si>
  <si>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</si>
  <si>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420365</t>
  </si>
  <si>
    <t>VÝZTUŽ PŘECHODOVÝCH DESEK MOSTNÍCH OPĚR Z OCELI 10505, B500B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</si>
  <si>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</si>
  <si>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42838</t>
  </si>
  <si>
    <t>KLOUB ZE ŽELEZOBETONU VČET VÝZTUŽE</t>
  </si>
  <si>
    <t>uložení přechodové desky</t>
  </si>
  <si>
    <t xml:space="preserve">Položka zahrnuje:
- pouze zhotovení kloubu (zřízení a odstranění vložky pro pérové a vrubové klouby a pod.)
Položka nezahrnuje:
- beton a výztuž,  musí být zahrnuto v příslušných konstrukčních částech
- beton a výztuž samostatného kloubu (např. kyvné sloupečky) se zařazují jako vodorovná konstrukce.</t>
  </si>
  <si>
    <t>podkladní beton a vyrovnávky nového líce OP</t>
  </si>
  <si>
    <t>lože pod dlažby C20/25n XF3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</si>
  <si>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</si>
  <si>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zásyp za rubem pod úrovní těsnící vrstvy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</si>
  <si>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</si>
  <si>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458523</t>
  </si>
  <si>
    <t>VÝPLŇ ZA OPĚRAMI A ZDMI Z KAMENIVA DRCENÉHO, INDEX ZHUTNĚNÍ ID DO 0,9</t>
  </si>
  <si>
    <t>zesílený přechodový klín - ŠD 0-32</t>
  </si>
  <si>
    <t>45860</t>
  </si>
  <si>
    <t>VÝPLŇ ZA OPĚRAMI A ZDMI Z MEZEROVITÉHO BETONU</t>
  </si>
  <si>
    <t>MCB-8</t>
  </si>
  <si>
    <t>Položka zahrnuje:
 - dodávku mezerovitého betonu a jeho uložení se zhutněním
- včetně mimostaveništní a vnitrostaveništní dopravy (rovněž přesuny)
Položka nezahrnuje:
- x</t>
  </si>
  <si>
    <t>těžký kamenný zához okraje koryta - hrubá část</t>
  </si>
  <si>
    <t>46321</t>
  </si>
  <si>
    <t>ROVNANINA Z LOMOVÉHO KAMENE</t>
  </si>
  <si>
    <t>těžký kamenný zához okraje koryta - reprofilace líců záhozu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</si>
  <si>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</si>
  <si>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lomový kámen do betonového lože, spárování M25 XF4 _x000d_
lože viz položka 45131A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</si>
  <si>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</si>
  <si>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56140G</t>
  </si>
  <si>
    <t xml:space="preserve">SMĚSI Z KAMENIVA STMELENÉ CEMENTEM  SC C 8/10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</si>
  <si>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</si>
  <si>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ŠDb 0/63</t>
  </si>
  <si>
    <t>izolace konstrukcí na styku se zeminou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</si>
  <si>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</si>
  <si>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711132</t>
  </si>
  <si>
    <t>IZOLACE BĚŽNÝCH KONSTRUKCÍ PROTI VOLNĚ STÉKAJÍCÍ VODĚ ASFALTOVÝMI PÁSY</t>
  </si>
  <si>
    <t>izolace rubu opěry a přechodové desky - NAIP</t>
  </si>
  <si>
    <t>711137</t>
  </si>
  <si>
    <t>IZOLACE BĚŽN KONSTR PROTI VOL STÉK VODĚ Z PE FÓLIÍ</t>
  </si>
  <si>
    <t>kompletní provedení těsnící vrstvy za rubem</t>
  </si>
  <si>
    <t>86644</t>
  </si>
  <si>
    <t>CHRÁNIČKY Z TRUB OCELOVÝCH DN DO 250MM</t>
  </si>
  <si>
    <t>vyústky drenáže vč. příruby viz typový detail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</si>
  <si>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- opláštění dle dokumentace a nutné opravy opláštění při jeho poškození
Položka nezahrnuje:
- x</t>
  </si>
  <si>
    <t>plné potrubí v místě spojení a prostupů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</si>
  <si>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</si>
  <si>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Položka zahrnuje:
- řezání vozovkové vrstvy v předepsané tloušťce
- spotřeba vody
Položka nezahrnuje:
- x</t>
  </si>
  <si>
    <t xml:space="preserve">zálivka spar ve vozovce  _x000d_
zálivka za horka dle ČSN 14188 - typ N2</t>
  </si>
  <si>
    <t>Položka zahrnuje:
- dodávku a osazení předepsaného materiálu
- očištění ploch spáry před úpravou
- očištění okolí spáry po úpravě
Položka nezahrnuje:
- těsnící profil</t>
  </si>
  <si>
    <t>938543</t>
  </si>
  <si>
    <t>OČIŠTĚNÍ BETON KONSTR OTRYSKÁNÍM TLAK VODOU DO 1000 BARŮ</t>
  </si>
  <si>
    <t>očištění obnažených částí spodní stavby</t>
  </si>
  <si>
    <t>položka zahrnuje očištění předepsaným způsobem včetně odklizení vzniklého odpadu</t>
  </si>
  <si>
    <t>ubourání poškozených částí, vyčištění prostoru pod ÚP a mezi pilotami</t>
  </si>
  <si>
    <t xml:space="preserve">ACO 11  tl. 40mm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</si>
</sst>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8" fillId="0" borderId="0">
      <alignment horizontal="left" vertical="center" wrapText="1"/>
    </xf>
  </cellStyleXfs>
  <cellXfs count="49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theme" Target="theme/theme1.xml" /><Relationship Id="rId26" Type="http://schemas.openxmlformats.org/officeDocument/2006/relationships/calcChain" Target="calcChain.xml" /><Relationship Id="rId2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8.855469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SUM(C10:C31)</f>
        <v>0</v>
      </c>
      <c r="D6" s="3"/>
      <c r="E6" s="3"/>
    </row>
    <row r="7">
      <c r="A7" s="3"/>
      <c r="B7" s="5" t="s">
        <v>5</v>
      </c>
      <c r="C7" s="6">
        <f>SUM(E10:E31)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'000'!I3</f>
        <v>0</v>
      </c>
      <c r="D10" s="9">
        <f>SUMIFS('000'!O:O,'000'!A:A,"P")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001.1'!I3</f>
        <v>0</v>
      </c>
      <c r="D11" s="9">
        <f>SUMIFS('SO 001.1'!O:O,'SO 001.1'!A:A,"P")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001.2'!I3</f>
        <v>0</v>
      </c>
      <c r="D12" s="9">
        <f>SUMIFS('SO 001.2'!O:O,'SO 001.2'!A:A,"P")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101'!I3</f>
        <v>0</v>
      </c>
      <c r="D13" s="9">
        <f>SUMIFS('SO 101'!O:O,'SO 101'!A:A,"P")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101.1'!I3</f>
        <v>0</v>
      </c>
      <c r="D14" s="9">
        <f>SUMIFS('SO 101.1'!O:O,'SO 101.1'!A:A,"P")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110'!I3</f>
        <v>0</v>
      </c>
      <c r="D15" s="9">
        <f>SUMIFS('SO 110'!O:O,'SO 110'!A:A,"P")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121'!I3</f>
        <v>0</v>
      </c>
      <c r="D16" s="9">
        <f>SUMIFS('SO 121'!O:O,'SO 121'!A:A,"P")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'SO 134'!I3</f>
        <v>0</v>
      </c>
      <c r="D17" s="9">
        <f>SUMIFS('SO 134'!O:O,'SO 134'!A:A,"P")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'SO 181'!I3</f>
        <v>0</v>
      </c>
      <c r="D18" s="9">
        <f>SUMIFS('SO 181'!O:O,'SO 181'!A:A,"P")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'SO 191'!I3</f>
        <v>0</v>
      </c>
      <c r="D19" s="9">
        <f>SUMIFS('SO 191'!O:O,'SO 191'!A:A,"P")</f>
        <v>0</v>
      </c>
      <c r="E19" s="9">
        <f>C19+D19</f>
        <v>0</v>
      </c>
    </row>
    <row r="20">
      <c r="A20" s="8" t="s">
        <v>31</v>
      </c>
      <c r="B20" s="8" t="s">
        <v>32</v>
      </c>
      <c r="C20" s="9">
        <f>'SO 251.1'!I3</f>
        <v>0</v>
      </c>
      <c r="D20" s="9">
        <f>SUMIFS('SO 251.1'!O:O,'SO 251.1'!A:A,"P")</f>
        <v>0</v>
      </c>
      <c r="E20" s="9">
        <f>C20+D20</f>
        <v>0</v>
      </c>
    </row>
    <row r="21">
      <c r="A21" s="8" t="s">
        <v>33</v>
      </c>
      <c r="B21" s="8" t="s">
        <v>34</v>
      </c>
      <c r="C21" s="9">
        <f>'SO 251.2'!I3</f>
        <v>0</v>
      </c>
      <c r="D21" s="9">
        <f>SUMIFS('SO 251.2'!O:O,'SO 251.2'!A:A,"P")</f>
        <v>0</v>
      </c>
      <c r="E21" s="9">
        <f>C21+D21</f>
        <v>0</v>
      </c>
    </row>
    <row r="22">
      <c r="A22" s="8" t="s">
        <v>35</v>
      </c>
      <c r="B22" s="8" t="s">
        <v>36</v>
      </c>
      <c r="C22" s="9">
        <f>'SO 252.1'!I3</f>
        <v>0</v>
      </c>
      <c r="D22" s="9">
        <f>SUMIFS('SO 252.1'!O:O,'SO 252.1'!A:A,"P")</f>
        <v>0</v>
      </c>
      <c r="E22" s="9">
        <f>C22+D22</f>
        <v>0</v>
      </c>
    </row>
    <row r="23">
      <c r="A23" s="8" t="s">
        <v>37</v>
      </c>
      <c r="B23" s="8" t="s">
        <v>38</v>
      </c>
      <c r="C23" s="9">
        <f>'SO 252.2'!I3</f>
        <v>0</v>
      </c>
      <c r="D23" s="9">
        <f>SUMIFS('SO 252.2'!O:O,'SO 252.2'!A:A,"P")</f>
        <v>0</v>
      </c>
      <c r="E23" s="9">
        <f>C23+D23</f>
        <v>0</v>
      </c>
    </row>
    <row r="24">
      <c r="A24" s="8" t="s">
        <v>39</v>
      </c>
      <c r="B24" s="8" t="s">
        <v>40</v>
      </c>
      <c r="C24" s="9">
        <f>'SO 252.3'!I3</f>
        <v>0</v>
      </c>
      <c r="D24" s="9">
        <f>SUMIFS('SO 252.3'!O:O,'SO 252.3'!A:A,"P")</f>
        <v>0</v>
      </c>
      <c r="E24" s="9">
        <f>C24+D24</f>
        <v>0</v>
      </c>
    </row>
    <row r="25">
      <c r="A25" s="8" t="s">
        <v>41</v>
      </c>
      <c r="B25" s="8" t="s">
        <v>42</v>
      </c>
      <c r="C25" s="9">
        <f>'SO 252.4'!I3</f>
        <v>0</v>
      </c>
      <c r="D25" s="9">
        <f>SUMIFS('SO 252.4'!O:O,'SO 252.4'!A:A,"P")</f>
        <v>0</v>
      </c>
      <c r="E25" s="9">
        <f>C25+D25</f>
        <v>0</v>
      </c>
    </row>
    <row r="26">
      <c r="A26" s="8" t="s">
        <v>43</v>
      </c>
      <c r="B26" s="8" t="s">
        <v>44</v>
      </c>
      <c r="C26" s="9">
        <f>'SO 252.5'!I3</f>
        <v>0</v>
      </c>
      <c r="D26" s="9">
        <f>SUMIFS('SO 252.5'!O:O,'SO 252.5'!A:A,"P")</f>
        <v>0</v>
      </c>
      <c r="E26" s="9">
        <f>C26+D26</f>
        <v>0</v>
      </c>
    </row>
    <row r="27">
      <c r="A27" s="8" t="s">
        <v>45</v>
      </c>
      <c r="B27" s="8" t="s">
        <v>46</v>
      </c>
      <c r="C27" s="9">
        <f>'SO 252.6'!I3</f>
        <v>0</v>
      </c>
      <c r="D27" s="9">
        <f>SUMIFS('SO 252.6'!O:O,'SO 252.6'!A:A,"P")</f>
        <v>0</v>
      </c>
      <c r="E27" s="9">
        <f>C27+D27</f>
        <v>0</v>
      </c>
    </row>
    <row r="28">
      <c r="A28" s="8" t="s">
        <v>47</v>
      </c>
      <c r="B28" s="8" t="s">
        <v>48</v>
      </c>
      <c r="C28" s="9">
        <f>'SO 483'!I3</f>
        <v>0</v>
      </c>
      <c r="D28" s="9">
        <f>SUMIFS('SO 483'!O:O,'SO 483'!A:A,"P")</f>
        <v>0</v>
      </c>
      <c r="E28" s="9">
        <f>C28+D28</f>
        <v>0</v>
      </c>
    </row>
    <row r="29">
      <c r="A29" s="8" t="s">
        <v>49</v>
      </c>
      <c r="B29" s="8" t="s">
        <v>50</v>
      </c>
      <c r="C29" s="9">
        <f>'SO 901.1'!I3</f>
        <v>0</v>
      </c>
      <c r="D29" s="9">
        <f>SUMIFS('SO 901.1'!O:O,'SO 901.1'!A:A,"P")</f>
        <v>0</v>
      </c>
      <c r="E29" s="9">
        <f>C29+D29</f>
        <v>0</v>
      </c>
    </row>
    <row r="30">
      <c r="A30" s="8" t="s">
        <v>51</v>
      </c>
      <c r="B30" s="8" t="s">
        <v>52</v>
      </c>
      <c r="C30" s="9">
        <f>'SO 901.2'!I3</f>
        <v>0</v>
      </c>
      <c r="D30" s="9">
        <f>SUMIFS('SO 901.2'!O:O,'SO 901.2'!A:A,"P")</f>
        <v>0</v>
      </c>
      <c r="E30" s="9">
        <f>C30+D30</f>
        <v>0</v>
      </c>
    </row>
    <row r="31">
      <c r="A31" s="8" t="s">
        <v>53</v>
      </c>
      <c r="B31" s="8" t="s">
        <v>54</v>
      </c>
      <c r="C31" s="9">
        <f>'SO 901.3'!I3</f>
        <v>0</v>
      </c>
      <c r="D31" s="9">
        <f>SUMIFS('SO 901.3'!O:O,'SO 901.3'!A:A,"P")</f>
        <v>0</v>
      </c>
      <c r="E31" s="9">
        <f>C31+D31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55</v>
      </c>
      <c r="F2" s="15"/>
      <c r="G2" s="15"/>
      <c r="H2" s="15"/>
      <c r="I2" s="15"/>
      <c r="J2" s="17"/>
    </row>
    <row r="3">
      <c r="A3" s="3" t="s">
        <v>56</v>
      </c>
      <c r="B3" s="18" t="s">
        <v>57</v>
      </c>
      <c r="C3" s="19" t="s">
        <v>58</v>
      </c>
      <c r="D3" s="20"/>
      <c r="E3" s="21" t="s">
        <v>59</v>
      </c>
      <c r="F3" s="15"/>
      <c r="G3" s="15"/>
      <c r="H3" s="22" t="s">
        <v>27</v>
      </c>
      <c r="I3" s="23">
        <f>SUMIFS(I8:I121,A8:A121,"SD")</f>
        <v>0</v>
      </c>
      <c r="J3" s="17"/>
      <c r="O3">
        <v>0</v>
      </c>
      <c r="P3">
        <v>2</v>
      </c>
    </row>
    <row r="4">
      <c r="A4" s="3" t="s">
        <v>60</v>
      </c>
      <c r="B4" s="18" t="s">
        <v>61</v>
      </c>
      <c r="C4" s="19" t="s">
        <v>27</v>
      </c>
      <c r="D4" s="20"/>
      <c r="E4" s="21" t="s">
        <v>28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62</v>
      </c>
      <c r="B5" s="25" t="s">
        <v>63</v>
      </c>
      <c r="C5" s="7" t="s">
        <v>64</v>
      </c>
      <c r="D5" s="7" t="s">
        <v>65</v>
      </c>
      <c r="E5" s="7" t="s">
        <v>66</v>
      </c>
      <c r="F5" s="7" t="s">
        <v>67</v>
      </c>
      <c r="G5" s="7" t="s">
        <v>68</v>
      </c>
      <c r="H5" s="7" t="s">
        <v>69</v>
      </c>
      <c r="I5" s="7"/>
      <c r="J5" s="26" t="s">
        <v>70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71</v>
      </c>
      <c r="I6" s="7" t="s">
        <v>72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73</v>
      </c>
      <c r="B8" s="30"/>
      <c r="C8" s="31" t="s">
        <v>74</v>
      </c>
      <c r="D8" s="32"/>
      <c r="E8" s="29" t="s">
        <v>75</v>
      </c>
      <c r="F8" s="32"/>
      <c r="G8" s="32"/>
      <c r="H8" s="32"/>
      <c r="I8" s="33">
        <f>SUMIFS(I9:I23,A9:A23,"P")</f>
        <v>0</v>
      </c>
      <c r="J8" s="34"/>
    </row>
    <row r="9">
      <c r="A9" s="35" t="s">
        <v>76</v>
      </c>
      <c r="B9" s="35">
        <v>1</v>
      </c>
      <c r="C9" s="36" t="s">
        <v>590</v>
      </c>
      <c r="D9" s="35"/>
      <c r="E9" s="37" t="s">
        <v>591</v>
      </c>
      <c r="F9" s="38" t="s">
        <v>144</v>
      </c>
      <c r="G9" s="39">
        <v>48</v>
      </c>
      <c r="H9" s="40">
        <v>0</v>
      </c>
      <c r="I9" s="40">
        <f>ROUND(G9*H9,P4)</f>
        <v>0</v>
      </c>
      <c r="J9" s="38" t="s">
        <v>81</v>
      </c>
      <c r="O9" s="41">
        <f>I9*0.21</f>
        <v>0</v>
      </c>
      <c r="P9">
        <v>3</v>
      </c>
    </row>
    <row r="10" ht="45">
      <c r="A10" s="35" t="s">
        <v>82</v>
      </c>
      <c r="B10" s="42"/>
      <c r="C10" s="43"/>
      <c r="D10" s="43"/>
      <c r="E10" s="37" t="s">
        <v>592</v>
      </c>
      <c r="F10" s="43"/>
      <c r="G10" s="43"/>
      <c r="H10" s="43"/>
      <c r="I10" s="43"/>
      <c r="J10" s="44"/>
    </row>
    <row r="11" ht="30">
      <c r="A11" s="35" t="s">
        <v>84</v>
      </c>
      <c r="B11" s="42"/>
      <c r="C11" s="43"/>
      <c r="D11" s="43"/>
      <c r="E11" s="37" t="s">
        <v>89</v>
      </c>
      <c r="F11" s="43"/>
      <c r="G11" s="43"/>
      <c r="H11" s="43"/>
      <c r="I11" s="43"/>
      <c r="J11" s="44"/>
    </row>
    <row r="12">
      <c r="A12" s="35" t="s">
        <v>76</v>
      </c>
      <c r="B12" s="35">
        <v>2</v>
      </c>
      <c r="C12" s="36" t="s">
        <v>593</v>
      </c>
      <c r="D12" s="35"/>
      <c r="E12" s="37" t="s">
        <v>594</v>
      </c>
      <c r="F12" s="38" t="s">
        <v>144</v>
      </c>
      <c r="G12" s="39">
        <v>48</v>
      </c>
      <c r="H12" s="40">
        <v>0</v>
      </c>
      <c r="I12" s="40">
        <f>ROUND(G12*H12,P4)</f>
        <v>0</v>
      </c>
      <c r="J12" s="38" t="s">
        <v>81</v>
      </c>
      <c r="O12" s="41">
        <f>I12*0.21</f>
        <v>0</v>
      </c>
      <c r="P12">
        <v>3</v>
      </c>
    </row>
    <row r="13" ht="30">
      <c r="A13" s="35" t="s">
        <v>82</v>
      </c>
      <c r="B13" s="42"/>
      <c r="C13" s="43"/>
      <c r="D13" s="43"/>
      <c r="E13" s="37" t="s">
        <v>595</v>
      </c>
      <c r="F13" s="43"/>
      <c r="G13" s="43"/>
      <c r="H13" s="43"/>
      <c r="I13" s="43"/>
      <c r="J13" s="44"/>
    </row>
    <row r="14" ht="30">
      <c r="A14" s="35" t="s">
        <v>84</v>
      </c>
      <c r="B14" s="42"/>
      <c r="C14" s="43"/>
      <c r="D14" s="43"/>
      <c r="E14" s="37" t="s">
        <v>89</v>
      </c>
      <c r="F14" s="43"/>
      <c r="G14" s="43"/>
      <c r="H14" s="43"/>
      <c r="I14" s="43"/>
      <c r="J14" s="44"/>
    </row>
    <row r="15">
      <c r="A15" s="35" t="s">
        <v>76</v>
      </c>
      <c r="B15" s="35">
        <v>3</v>
      </c>
      <c r="C15" s="36" t="s">
        <v>596</v>
      </c>
      <c r="D15" s="35"/>
      <c r="E15" s="37" t="s">
        <v>597</v>
      </c>
      <c r="F15" s="38" t="s">
        <v>80</v>
      </c>
      <c r="G15" s="39">
        <v>1</v>
      </c>
      <c r="H15" s="40">
        <v>0</v>
      </c>
      <c r="I15" s="40">
        <f>ROUND(G15*H15,P4)</f>
        <v>0</v>
      </c>
      <c r="J15" s="38" t="s">
        <v>81</v>
      </c>
      <c r="O15" s="41">
        <f>I15*0.21</f>
        <v>0</v>
      </c>
      <c r="P15">
        <v>3</v>
      </c>
    </row>
    <row r="16" ht="150">
      <c r="A16" s="35" t="s">
        <v>82</v>
      </c>
      <c r="B16" s="42"/>
      <c r="C16" s="43"/>
      <c r="D16" s="43"/>
      <c r="E16" s="37" t="s">
        <v>598</v>
      </c>
      <c r="F16" s="43"/>
      <c r="G16" s="43"/>
      <c r="H16" s="43"/>
      <c r="I16" s="43"/>
      <c r="J16" s="44"/>
    </row>
    <row r="17" ht="30">
      <c r="A17" s="35" t="s">
        <v>84</v>
      </c>
      <c r="B17" s="42"/>
      <c r="C17" s="43"/>
      <c r="D17" s="43"/>
      <c r="E17" s="37" t="s">
        <v>89</v>
      </c>
      <c r="F17" s="43"/>
      <c r="G17" s="43"/>
      <c r="H17" s="43"/>
      <c r="I17" s="43"/>
      <c r="J17" s="44"/>
    </row>
    <row r="18">
      <c r="A18" s="35" t="s">
        <v>76</v>
      </c>
      <c r="B18" s="35">
        <v>4</v>
      </c>
      <c r="C18" s="36" t="s">
        <v>599</v>
      </c>
      <c r="D18" s="35" t="s">
        <v>78</v>
      </c>
      <c r="E18" s="37" t="s">
        <v>600</v>
      </c>
      <c r="F18" s="38" t="s">
        <v>80</v>
      </c>
      <c r="G18" s="39">
        <v>1</v>
      </c>
      <c r="H18" s="40">
        <v>0</v>
      </c>
      <c r="I18" s="40">
        <f>ROUND(G18*H18,P4)</f>
        <v>0</v>
      </c>
      <c r="J18" s="38" t="s">
        <v>81</v>
      </c>
      <c r="O18" s="41">
        <f>I18*0.21</f>
        <v>0</v>
      </c>
      <c r="P18">
        <v>3</v>
      </c>
    </row>
    <row r="19" ht="30">
      <c r="A19" s="35" t="s">
        <v>82</v>
      </c>
      <c r="B19" s="42"/>
      <c r="C19" s="43"/>
      <c r="D19" s="43"/>
      <c r="E19" s="37" t="s">
        <v>601</v>
      </c>
      <c r="F19" s="43"/>
      <c r="G19" s="43"/>
      <c r="H19" s="43"/>
      <c r="I19" s="43"/>
      <c r="J19" s="44"/>
    </row>
    <row r="20" ht="30">
      <c r="A20" s="35" t="s">
        <v>84</v>
      </c>
      <c r="B20" s="42"/>
      <c r="C20" s="43"/>
      <c r="D20" s="43"/>
      <c r="E20" s="37" t="s">
        <v>112</v>
      </c>
      <c r="F20" s="43"/>
      <c r="G20" s="43"/>
      <c r="H20" s="43"/>
      <c r="I20" s="43"/>
      <c r="J20" s="44"/>
    </row>
    <row r="21">
      <c r="A21" s="35" t="s">
        <v>76</v>
      </c>
      <c r="B21" s="35">
        <v>5</v>
      </c>
      <c r="C21" s="36" t="s">
        <v>602</v>
      </c>
      <c r="D21" s="35"/>
      <c r="E21" s="37" t="s">
        <v>603</v>
      </c>
      <c r="F21" s="38" t="s">
        <v>80</v>
      </c>
      <c r="G21" s="39">
        <v>1</v>
      </c>
      <c r="H21" s="40">
        <v>0</v>
      </c>
      <c r="I21" s="40">
        <f>ROUND(G21*H21,P4)</f>
        <v>0</v>
      </c>
      <c r="J21" s="38" t="s">
        <v>81</v>
      </c>
      <c r="O21" s="41">
        <f>I21*0.21</f>
        <v>0</v>
      </c>
      <c r="P21">
        <v>3</v>
      </c>
    </row>
    <row r="22" ht="30">
      <c r="A22" s="35" t="s">
        <v>82</v>
      </c>
      <c r="B22" s="42"/>
      <c r="C22" s="43"/>
      <c r="D22" s="43"/>
      <c r="E22" s="37" t="s">
        <v>604</v>
      </c>
      <c r="F22" s="43"/>
      <c r="G22" s="43"/>
      <c r="H22" s="43"/>
      <c r="I22" s="43"/>
      <c r="J22" s="44"/>
    </row>
    <row r="23">
      <c r="A23" s="35" t="s">
        <v>84</v>
      </c>
      <c r="B23" s="42"/>
      <c r="C23" s="43"/>
      <c r="D23" s="43"/>
      <c r="E23" s="37" t="s">
        <v>605</v>
      </c>
      <c r="F23" s="43"/>
      <c r="G23" s="43"/>
      <c r="H23" s="43"/>
      <c r="I23" s="43"/>
      <c r="J23" s="44"/>
    </row>
    <row r="24">
      <c r="A24" s="29" t="s">
        <v>73</v>
      </c>
      <c r="B24" s="30"/>
      <c r="C24" s="31" t="s">
        <v>140</v>
      </c>
      <c r="D24" s="32"/>
      <c r="E24" s="29" t="s">
        <v>141</v>
      </c>
      <c r="F24" s="32"/>
      <c r="G24" s="32"/>
      <c r="H24" s="32"/>
      <c r="I24" s="33">
        <f>SUMIFS(I25:I30,A25:A30,"P")</f>
        <v>0</v>
      </c>
      <c r="J24" s="34"/>
    </row>
    <row r="25">
      <c r="A25" s="35" t="s">
        <v>76</v>
      </c>
      <c r="B25" s="35">
        <v>6</v>
      </c>
      <c r="C25" s="36" t="s">
        <v>606</v>
      </c>
      <c r="D25" s="35"/>
      <c r="E25" s="37" t="s">
        <v>607</v>
      </c>
      <c r="F25" s="38" t="s">
        <v>171</v>
      </c>
      <c r="G25" s="39">
        <v>50</v>
      </c>
      <c r="H25" s="40">
        <v>0</v>
      </c>
      <c r="I25" s="40">
        <f>ROUND(G25*H25,P4)</f>
        <v>0</v>
      </c>
      <c r="J25" s="38" t="s">
        <v>81</v>
      </c>
      <c r="O25" s="41">
        <f>I25*0.21</f>
        <v>0</v>
      </c>
      <c r="P25">
        <v>3</v>
      </c>
    </row>
    <row r="26" ht="30">
      <c r="A26" s="35" t="s">
        <v>82</v>
      </c>
      <c r="B26" s="42"/>
      <c r="C26" s="43"/>
      <c r="D26" s="43"/>
      <c r="E26" s="37" t="s">
        <v>608</v>
      </c>
      <c r="F26" s="43"/>
      <c r="G26" s="43"/>
      <c r="H26" s="43"/>
      <c r="I26" s="43"/>
      <c r="J26" s="44"/>
    </row>
    <row r="27" ht="390">
      <c r="A27" s="35" t="s">
        <v>84</v>
      </c>
      <c r="B27" s="42"/>
      <c r="C27" s="43"/>
      <c r="D27" s="43"/>
      <c r="E27" s="37" t="s">
        <v>266</v>
      </c>
      <c r="F27" s="43"/>
      <c r="G27" s="43"/>
      <c r="H27" s="43"/>
      <c r="I27" s="43"/>
      <c r="J27" s="44"/>
    </row>
    <row r="28">
      <c r="A28" s="35" t="s">
        <v>76</v>
      </c>
      <c r="B28" s="35">
        <v>7</v>
      </c>
      <c r="C28" s="36" t="s">
        <v>609</v>
      </c>
      <c r="D28" s="35"/>
      <c r="E28" s="37" t="s">
        <v>610</v>
      </c>
      <c r="F28" s="38" t="s">
        <v>171</v>
      </c>
      <c r="G28" s="39">
        <v>50</v>
      </c>
      <c r="H28" s="40">
        <v>0</v>
      </c>
      <c r="I28" s="40">
        <f>ROUND(G28*H28,P4)</f>
        <v>0</v>
      </c>
      <c r="J28" s="38" t="s">
        <v>81</v>
      </c>
      <c r="O28" s="41">
        <f>I28*0.21</f>
        <v>0</v>
      </c>
      <c r="P28">
        <v>3</v>
      </c>
    </row>
    <row r="29" ht="30">
      <c r="A29" s="35" t="s">
        <v>82</v>
      </c>
      <c r="B29" s="42"/>
      <c r="C29" s="43"/>
      <c r="D29" s="43"/>
      <c r="E29" s="37" t="s">
        <v>611</v>
      </c>
      <c r="F29" s="43"/>
      <c r="G29" s="43"/>
      <c r="H29" s="43"/>
      <c r="I29" s="43"/>
      <c r="J29" s="44"/>
    </row>
    <row r="30" ht="345">
      <c r="A30" s="35" t="s">
        <v>84</v>
      </c>
      <c r="B30" s="42"/>
      <c r="C30" s="43"/>
      <c r="D30" s="43"/>
      <c r="E30" s="37" t="s">
        <v>612</v>
      </c>
      <c r="F30" s="43"/>
      <c r="G30" s="43"/>
      <c r="H30" s="43"/>
      <c r="I30" s="43"/>
      <c r="J30" s="44"/>
    </row>
    <row r="31">
      <c r="A31" s="29" t="s">
        <v>73</v>
      </c>
      <c r="B31" s="30"/>
      <c r="C31" s="31" t="s">
        <v>190</v>
      </c>
      <c r="D31" s="32"/>
      <c r="E31" s="29" t="s">
        <v>191</v>
      </c>
      <c r="F31" s="32"/>
      <c r="G31" s="32"/>
      <c r="H31" s="32"/>
      <c r="I31" s="33">
        <f>SUMIFS(I32:I121,A32:A121,"P")</f>
        <v>0</v>
      </c>
      <c r="J31" s="34"/>
    </row>
    <row r="32" ht="30">
      <c r="A32" s="35" t="s">
        <v>76</v>
      </c>
      <c r="B32" s="35">
        <v>8</v>
      </c>
      <c r="C32" s="36" t="s">
        <v>613</v>
      </c>
      <c r="D32" s="35"/>
      <c r="E32" s="37" t="s">
        <v>614</v>
      </c>
      <c r="F32" s="38" t="s">
        <v>194</v>
      </c>
      <c r="G32" s="39">
        <v>16</v>
      </c>
      <c r="H32" s="40">
        <v>0</v>
      </c>
      <c r="I32" s="40">
        <f>ROUND(G32*H32,P4)</f>
        <v>0</v>
      </c>
      <c r="J32" s="38" t="s">
        <v>81</v>
      </c>
      <c r="O32" s="41">
        <f>I32*0.21</f>
        <v>0</v>
      </c>
      <c r="P32">
        <v>3</v>
      </c>
    </row>
    <row r="33">
      <c r="A33" s="35" t="s">
        <v>82</v>
      </c>
      <c r="B33" s="42"/>
      <c r="C33" s="43"/>
      <c r="D33" s="43"/>
      <c r="E33" s="37" t="s">
        <v>615</v>
      </c>
      <c r="F33" s="43"/>
      <c r="G33" s="43"/>
      <c r="H33" s="43"/>
      <c r="I33" s="43"/>
      <c r="J33" s="44"/>
    </row>
    <row r="34" ht="90">
      <c r="A34" s="35" t="s">
        <v>84</v>
      </c>
      <c r="B34" s="42"/>
      <c r="C34" s="43"/>
      <c r="D34" s="43"/>
      <c r="E34" s="37" t="s">
        <v>616</v>
      </c>
      <c r="F34" s="43"/>
      <c r="G34" s="43"/>
      <c r="H34" s="43"/>
      <c r="I34" s="43"/>
      <c r="J34" s="44"/>
    </row>
    <row r="35" ht="30">
      <c r="A35" s="35" t="s">
        <v>76</v>
      </c>
      <c r="B35" s="35">
        <v>9</v>
      </c>
      <c r="C35" s="36" t="s">
        <v>617</v>
      </c>
      <c r="D35" s="35"/>
      <c r="E35" s="37" t="s">
        <v>618</v>
      </c>
      <c r="F35" s="38" t="s">
        <v>194</v>
      </c>
      <c r="G35" s="39">
        <v>16</v>
      </c>
      <c r="H35" s="40">
        <v>0</v>
      </c>
      <c r="I35" s="40">
        <f>ROUND(G35*H35,P4)</f>
        <v>0</v>
      </c>
      <c r="J35" s="38" t="s">
        <v>81</v>
      </c>
      <c r="O35" s="41">
        <f>I35*0.21</f>
        <v>0</v>
      </c>
      <c r="P35">
        <v>3</v>
      </c>
    </row>
    <row r="36">
      <c r="A36" s="35" t="s">
        <v>82</v>
      </c>
      <c r="B36" s="42"/>
      <c r="C36" s="43"/>
      <c r="D36" s="43"/>
      <c r="E36" s="48" t="s">
        <v>78</v>
      </c>
      <c r="F36" s="43"/>
      <c r="G36" s="43"/>
      <c r="H36" s="43"/>
      <c r="I36" s="43"/>
      <c r="J36" s="44"/>
    </row>
    <row r="37" ht="45">
      <c r="A37" s="35" t="s">
        <v>84</v>
      </c>
      <c r="B37" s="42"/>
      <c r="C37" s="43"/>
      <c r="D37" s="43"/>
      <c r="E37" s="37" t="s">
        <v>196</v>
      </c>
      <c r="F37" s="43"/>
      <c r="G37" s="43"/>
      <c r="H37" s="43"/>
      <c r="I37" s="43"/>
      <c r="J37" s="44"/>
    </row>
    <row r="38">
      <c r="A38" s="35" t="s">
        <v>76</v>
      </c>
      <c r="B38" s="35">
        <v>10</v>
      </c>
      <c r="C38" s="36" t="s">
        <v>619</v>
      </c>
      <c r="D38" s="35"/>
      <c r="E38" s="37" t="s">
        <v>620</v>
      </c>
      <c r="F38" s="38" t="s">
        <v>621</v>
      </c>
      <c r="G38" s="39">
        <v>6720</v>
      </c>
      <c r="H38" s="40">
        <v>0</v>
      </c>
      <c r="I38" s="40">
        <f>ROUND(G38*H38,P4)</f>
        <v>0</v>
      </c>
      <c r="J38" s="38" t="s">
        <v>81</v>
      </c>
      <c r="O38" s="41">
        <f>I38*0.21</f>
        <v>0</v>
      </c>
      <c r="P38">
        <v>3</v>
      </c>
    </row>
    <row r="39">
      <c r="A39" s="35" t="s">
        <v>82</v>
      </c>
      <c r="B39" s="42"/>
      <c r="C39" s="43"/>
      <c r="D39" s="43"/>
      <c r="E39" s="48" t="s">
        <v>78</v>
      </c>
      <c r="F39" s="43"/>
      <c r="G39" s="43"/>
      <c r="H39" s="43"/>
      <c r="I39" s="43"/>
      <c r="J39" s="44"/>
    </row>
    <row r="40" ht="45">
      <c r="A40" s="35" t="s">
        <v>84</v>
      </c>
      <c r="B40" s="42"/>
      <c r="C40" s="43"/>
      <c r="D40" s="43"/>
      <c r="E40" s="37" t="s">
        <v>622</v>
      </c>
      <c r="F40" s="43"/>
      <c r="G40" s="43"/>
      <c r="H40" s="43"/>
      <c r="I40" s="43"/>
      <c r="J40" s="44"/>
    </row>
    <row r="41">
      <c r="A41" s="35" t="s">
        <v>76</v>
      </c>
      <c r="B41" s="35">
        <v>11</v>
      </c>
      <c r="C41" s="36" t="s">
        <v>623</v>
      </c>
      <c r="D41" s="35"/>
      <c r="E41" s="37" t="s">
        <v>624</v>
      </c>
      <c r="F41" s="38" t="s">
        <v>153</v>
      </c>
      <c r="G41" s="39">
        <v>52</v>
      </c>
      <c r="H41" s="40">
        <v>0</v>
      </c>
      <c r="I41" s="40">
        <f>ROUND(G41*H41,P4)</f>
        <v>0</v>
      </c>
      <c r="J41" s="38" t="s">
        <v>81</v>
      </c>
      <c r="O41" s="41">
        <f>I41*0.21</f>
        <v>0</v>
      </c>
      <c r="P41">
        <v>3</v>
      </c>
    </row>
    <row r="42">
      <c r="A42" s="35" t="s">
        <v>82</v>
      </c>
      <c r="B42" s="42"/>
      <c r="C42" s="43"/>
      <c r="D42" s="43"/>
      <c r="E42" s="48" t="s">
        <v>78</v>
      </c>
      <c r="F42" s="43"/>
      <c r="G42" s="43"/>
      <c r="H42" s="43"/>
      <c r="I42" s="43"/>
      <c r="J42" s="44"/>
    </row>
    <row r="43" ht="60">
      <c r="A43" s="35" t="s">
        <v>84</v>
      </c>
      <c r="B43" s="42"/>
      <c r="C43" s="43"/>
      <c r="D43" s="43"/>
      <c r="E43" s="37" t="s">
        <v>625</v>
      </c>
      <c r="F43" s="43"/>
      <c r="G43" s="43"/>
      <c r="H43" s="43"/>
      <c r="I43" s="43"/>
      <c r="J43" s="44"/>
    </row>
    <row r="44" ht="30">
      <c r="A44" s="35" t="s">
        <v>76</v>
      </c>
      <c r="B44" s="35">
        <v>12</v>
      </c>
      <c r="C44" s="36" t="s">
        <v>626</v>
      </c>
      <c r="D44" s="35"/>
      <c r="E44" s="37" t="s">
        <v>627</v>
      </c>
      <c r="F44" s="38" t="s">
        <v>153</v>
      </c>
      <c r="G44" s="39">
        <v>96</v>
      </c>
      <c r="H44" s="40">
        <v>0</v>
      </c>
      <c r="I44" s="40">
        <f>ROUND(G44*H44,P4)</f>
        <v>0</v>
      </c>
      <c r="J44" s="38" t="s">
        <v>81</v>
      </c>
      <c r="O44" s="41">
        <f>I44*0.21</f>
        <v>0</v>
      </c>
      <c r="P44">
        <v>3</v>
      </c>
    </row>
    <row r="45">
      <c r="A45" s="35" t="s">
        <v>82</v>
      </c>
      <c r="B45" s="42"/>
      <c r="C45" s="43"/>
      <c r="D45" s="43"/>
      <c r="E45" s="48" t="s">
        <v>78</v>
      </c>
      <c r="F45" s="43"/>
      <c r="G45" s="43"/>
      <c r="H45" s="43"/>
      <c r="I45" s="43"/>
      <c r="J45" s="44"/>
    </row>
    <row r="46" ht="75">
      <c r="A46" s="35" t="s">
        <v>84</v>
      </c>
      <c r="B46" s="42"/>
      <c r="C46" s="43"/>
      <c r="D46" s="43"/>
      <c r="E46" s="37" t="s">
        <v>628</v>
      </c>
      <c r="F46" s="43"/>
      <c r="G46" s="43"/>
      <c r="H46" s="43"/>
      <c r="I46" s="43"/>
      <c r="J46" s="44"/>
    </row>
    <row r="47" ht="30">
      <c r="A47" s="35" t="s">
        <v>76</v>
      </c>
      <c r="B47" s="35">
        <v>13</v>
      </c>
      <c r="C47" s="36" t="s">
        <v>629</v>
      </c>
      <c r="D47" s="35"/>
      <c r="E47" s="37" t="s">
        <v>630</v>
      </c>
      <c r="F47" s="38" t="s">
        <v>153</v>
      </c>
      <c r="G47" s="39">
        <v>96</v>
      </c>
      <c r="H47" s="40">
        <v>0</v>
      </c>
      <c r="I47" s="40">
        <f>ROUND(G47*H47,P4)</f>
        <v>0</v>
      </c>
      <c r="J47" s="38" t="s">
        <v>81</v>
      </c>
      <c r="O47" s="41">
        <f>I47*0.21</f>
        <v>0</v>
      </c>
      <c r="P47">
        <v>3</v>
      </c>
    </row>
    <row r="48">
      <c r="A48" s="35" t="s">
        <v>82</v>
      </c>
      <c r="B48" s="42"/>
      <c r="C48" s="43"/>
      <c r="D48" s="43"/>
      <c r="E48" s="48" t="s">
        <v>78</v>
      </c>
      <c r="F48" s="43"/>
      <c r="G48" s="43"/>
      <c r="H48" s="43"/>
      <c r="I48" s="43"/>
      <c r="J48" s="44"/>
    </row>
    <row r="49" ht="30">
      <c r="A49" s="35" t="s">
        <v>84</v>
      </c>
      <c r="B49" s="42"/>
      <c r="C49" s="43"/>
      <c r="D49" s="43"/>
      <c r="E49" s="37" t="s">
        <v>202</v>
      </c>
      <c r="F49" s="43"/>
      <c r="G49" s="43"/>
      <c r="H49" s="43"/>
      <c r="I49" s="43"/>
      <c r="J49" s="44"/>
    </row>
    <row r="50">
      <c r="A50" s="35" t="s">
        <v>76</v>
      </c>
      <c r="B50" s="35">
        <v>14</v>
      </c>
      <c r="C50" s="36" t="s">
        <v>631</v>
      </c>
      <c r="D50" s="35"/>
      <c r="E50" s="37" t="s">
        <v>632</v>
      </c>
      <c r="F50" s="38" t="s">
        <v>633</v>
      </c>
      <c r="G50" s="39">
        <v>40320</v>
      </c>
      <c r="H50" s="40">
        <v>0</v>
      </c>
      <c r="I50" s="40">
        <f>ROUND(G50*H50,P4)</f>
        <v>0</v>
      </c>
      <c r="J50" s="38" t="s">
        <v>81</v>
      </c>
      <c r="O50" s="41">
        <f>I50*0.21</f>
        <v>0</v>
      </c>
      <c r="P50">
        <v>3</v>
      </c>
    </row>
    <row r="51">
      <c r="A51" s="35" t="s">
        <v>82</v>
      </c>
      <c r="B51" s="42"/>
      <c r="C51" s="43"/>
      <c r="D51" s="43"/>
      <c r="E51" s="48" t="s">
        <v>78</v>
      </c>
      <c r="F51" s="43"/>
      <c r="G51" s="43"/>
      <c r="H51" s="43"/>
      <c r="I51" s="43"/>
      <c r="J51" s="44"/>
    </row>
    <row r="52" ht="30">
      <c r="A52" s="35" t="s">
        <v>84</v>
      </c>
      <c r="B52" s="42"/>
      <c r="C52" s="43"/>
      <c r="D52" s="43"/>
      <c r="E52" s="37" t="s">
        <v>634</v>
      </c>
      <c r="F52" s="43"/>
      <c r="G52" s="43"/>
      <c r="H52" s="43"/>
      <c r="I52" s="43"/>
      <c r="J52" s="44"/>
    </row>
    <row r="53">
      <c r="A53" s="35" t="s">
        <v>76</v>
      </c>
      <c r="B53" s="35">
        <v>15</v>
      </c>
      <c r="C53" s="36" t="s">
        <v>635</v>
      </c>
      <c r="D53" s="35"/>
      <c r="E53" s="37" t="s">
        <v>636</v>
      </c>
      <c r="F53" s="38" t="s">
        <v>153</v>
      </c>
      <c r="G53" s="39">
        <v>42</v>
      </c>
      <c r="H53" s="40">
        <v>0</v>
      </c>
      <c r="I53" s="40">
        <f>ROUND(G53*H53,P4)</f>
        <v>0</v>
      </c>
      <c r="J53" s="38" t="s">
        <v>81</v>
      </c>
      <c r="O53" s="41">
        <f>I53*0.21</f>
        <v>0</v>
      </c>
      <c r="P53">
        <v>3</v>
      </c>
    </row>
    <row r="54">
      <c r="A54" s="35" t="s">
        <v>82</v>
      </c>
      <c r="B54" s="42"/>
      <c r="C54" s="43"/>
      <c r="D54" s="43"/>
      <c r="E54" s="48" t="s">
        <v>78</v>
      </c>
      <c r="F54" s="43"/>
      <c r="G54" s="43"/>
      <c r="H54" s="43"/>
      <c r="I54" s="43"/>
      <c r="J54" s="44"/>
    </row>
    <row r="55" ht="75">
      <c r="A55" s="35" t="s">
        <v>84</v>
      </c>
      <c r="B55" s="42"/>
      <c r="C55" s="43"/>
      <c r="D55" s="43"/>
      <c r="E55" s="37" t="s">
        <v>628</v>
      </c>
      <c r="F55" s="43"/>
      <c r="G55" s="43"/>
      <c r="H55" s="43"/>
      <c r="I55" s="43"/>
      <c r="J55" s="44"/>
    </row>
    <row r="56">
      <c r="A56" s="35" t="s">
        <v>76</v>
      </c>
      <c r="B56" s="35">
        <v>16</v>
      </c>
      <c r="C56" s="36" t="s">
        <v>637</v>
      </c>
      <c r="D56" s="35"/>
      <c r="E56" s="37" t="s">
        <v>638</v>
      </c>
      <c r="F56" s="38" t="s">
        <v>153</v>
      </c>
      <c r="G56" s="39">
        <v>42</v>
      </c>
      <c r="H56" s="40">
        <v>0</v>
      </c>
      <c r="I56" s="40">
        <f>ROUND(G56*H56,P4)</f>
        <v>0</v>
      </c>
      <c r="J56" s="38" t="s">
        <v>81</v>
      </c>
      <c r="O56" s="41">
        <f>I56*0.21</f>
        <v>0</v>
      </c>
      <c r="P56">
        <v>3</v>
      </c>
    </row>
    <row r="57">
      <c r="A57" s="35" t="s">
        <v>82</v>
      </c>
      <c r="B57" s="42"/>
      <c r="C57" s="43"/>
      <c r="D57" s="43"/>
      <c r="E57" s="48" t="s">
        <v>78</v>
      </c>
      <c r="F57" s="43"/>
      <c r="G57" s="43"/>
      <c r="H57" s="43"/>
      <c r="I57" s="43"/>
      <c r="J57" s="44"/>
    </row>
    <row r="58" ht="30">
      <c r="A58" s="35" t="s">
        <v>84</v>
      </c>
      <c r="B58" s="42"/>
      <c r="C58" s="43"/>
      <c r="D58" s="43"/>
      <c r="E58" s="37" t="s">
        <v>202</v>
      </c>
      <c r="F58" s="43"/>
      <c r="G58" s="43"/>
      <c r="H58" s="43"/>
      <c r="I58" s="43"/>
      <c r="J58" s="44"/>
    </row>
    <row r="59">
      <c r="A59" s="35" t="s">
        <v>76</v>
      </c>
      <c r="B59" s="35">
        <v>17</v>
      </c>
      <c r="C59" s="36" t="s">
        <v>639</v>
      </c>
      <c r="D59" s="35"/>
      <c r="E59" s="37" t="s">
        <v>640</v>
      </c>
      <c r="F59" s="38" t="s">
        <v>633</v>
      </c>
      <c r="G59" s="39">
        <v>17640</v>
      </c>
      <c r="H59" s="40">
        <v>0</v>
      </c>
      <c r="I59" s="40">
        <f>ROUND(G59*H59,P4)</f>
        <v>0</v>
      </c>
      <c r="J59" s="38" t="s">
        <v>81</v>
      </c>
      <c r="O59" s="41">
        <f>I59*0.21</f>
        <v>0</v>
      </c>
      <c r="P59">
        <v>3</v>
      </c>
    </row>
    <row r="60">
      <c r="A60" s="35" t="s">
        <v>82</v>
      </c>
      <c r="B60" s="42"/>
      <c r="C60" s="43"/>
      <c r="D60" s="43"/>
      <c r="E60" s="48" t="s">
        <v>78</v>
      </c>
      <c r="F60" s="43"/>
      <c r="G60" s="43"/>
      <c r="H60" s="43"/>
      <c r="I60" s="43"/>
      <c r="J60" s="44"/>
    </row>
    <row r="61" ht="30">
      <c r="A61" s="35" t="s">
        <v>84</v>
      </c>
      <c r="B61" s="42"/>
      <c r="C61" s="43"/>
      <c r="D61" s="43"/>
      <c r="E61" s="37" t="s">
        <v>634</v>
      </c>
      <c r="F61" s="43"/>
      <c r="G61" s="43"/>
      <c r="H61" s="43"/>
      <c r="I61" s="43"/>
      <c r="J61" s="44"/>
    </row>
    <row r="62">
      <c r="A62" s="35" t="s">
        <v>76</v>
      </c>
      <c r="B62" s="35">
        <v>18</v>
      </c>
      <c r="C62" s="36" t="s">
        <v>641</v>
      </c>
      <c r="D62" s="35"/>
      <c r="E62" s="37" t="s">
        <v>642</v>
      </c>
      <c r="F62" s="38" t="s">
        <v>144</v>
      </c>
      <c r="G62" s="39">
        <v>24</v>
      </c>
      <c r="H62" s="40">
        <v>0</v>
      </c>
      <c r="I62" s="40">
        <f>ROUND(G62*H62,P4)</f>
        <v>0</v>
      </c>
      <c r="J62" s="38" t="s">
        <v>81</v>
      </c>
      <c r="O62" s="41">
        <f>I62*0.21</f>
        <v>0</v>
      </c>
      <c r="P62">
        <v>3</v>
      </c>
    </row>
    <row r="63">
      <c r="A63" s="35" t="s">
        <v>82</v>
      </c>
      <c r="B63" s="42"/>
      <c r="C63" s="43"/>
      <c r="D63" s="43"/>
      <c r="E63" s="37" t="s">
        <v>643</v>
      </c>
      <c r="F63" s="43"/>
      <c r="G63" s="43"/>
      <c r="H63" s="43"/>
      <c r="I63" s="43"/>
      <c r="J63" s="44"/>
    </row>
    <row r="64" ht="45">
      <c r="A64" s="35" t="s">
        <v>84</v>
      </c>
      <c r="B64" s="42"/>
      <c r="C64" s="43"/>
      <c r="D64" s="43"/>
      <c r="E64" s="37" t="s">
        <v>644</v>
      </c>
      <c r="F64" s="43"/>
      <c r="G64" s="43"/>
      <c r="H64" s="43"/>
      <c r="I64" s="43"/>
      <c r="J64" s="44"/>
    </row>
    <row r="65">
      <c r="A65" s="35" t="s">
        <v>76</v>
      </c>
      <c r="B65" s="35">
        <v>19</v>
      </c>
      <c r="C65" s="36" t="s">
        <v>645</v>
      </c>
      <c r="D65" s="35"/>
      <c r="E65" s="37" t="s">
        <v>646</v>
      </c>
      <c r="F65" s="38" t="s">
        <v>144</v>
      </c>
      <c r="G65" s="39">
        <v>24</v>
      </c>
      <c r="H65" s="40">
        <v>0</v>
      </c>
      <c r="I65" s="40">
        <f>ROUND(G65*H65,P4)</f>
        <v>0</v>
      </c>
      <c r="J65" s="38" t="s">
        <v>81</v>
      </c>
      <c r="O65" s="41">
        <f>I65*0.21</f>
        <v>0</v>
      </c>
      <c r="P65">
        <v>3</v>
      </c>
    </row>
    <row r="66">
      <c r="A66" s="35" t="s">
        <v>82</v>
      </c>
      <c r="B66" s="42"/>
      <c r="C66" s="43"/>
      <c r="D66" s="43"/>
      <c r="E66" s="48" t="s">
        <v>78</v>
      </c>
      <c r="F66" s="43"/>
      <c r="G66" s="43"/>
      <c r="H66" s="43"/>
      <c r="I66" s="43"/>
      <c r="J66" s="44"/>
    </row>
    <row r="67" ht="30">
      <c r="A67" s="35" t="s">
        <v>84</v>
      </c>
      <c r="B67" s="42"/>
      <c r="C67" s="43"/>
      <c r="D67" s="43"/>
      <c r="E67" s="37" t="s">
        <v>647</v>
      </c>
      <c r="F67" s="43"/>
      <c r="G67" s="43"/>
      <c r="H67" s="43"/>
      <c r="I67" s="43"/>
      <c r="J67" s="44"/>
    </row>
    <row r="68">
      <c r="A68" s="35" t="s">
        <v>76</v>
      </c>
      <c r="B68" s="35">
        <v>20</v>
      </c>
      <c r="C68" s="36" t="s">
        <v>648</v>
      </c>
      <c r="D68" s="35" t="s">
        <v>78</v>
      </c>
      <c r="E68" s="37" t="s">
        <v>649</v>
      </c>
      <c r="F68" s="38" t="s">
        <v>153</v>
      </c>
      <c r="G68" s="39">
        <v>2</v>
      </c>
      <c r="H68" s="40">
        <v>0</v>
      </c>
      <c r="I68" s="40">
        <f>ROUND(G68*H68,P4)</f>
        <v>0</v>
      </c>
      <c r="J68" s="38" t="s">
        <v>81</v>
      </c>
      <c r="O68" s="41">
        <f>I68*0.21</f>
        <v>0</v>
      </c>
      <c r="P68">
        <v>3</v>
      </c>
    </row>
    <row r="69">
      <c r="A69" s="35" t="s">
        <v>82</v>
      </c>
      <c r="B69" s="42"/>
      <c r="C69" s="43"/>
      <c r="D69" s="43"/>
      <c r="E69" s="48" t="s">
        <v>78</v>
      </c>
      <c r="F69" s="43"/>
      <c r="G69" s="43"/>
      <c r="H69" s="43"/>
      <c r="I69" s="43"/>
      <c r="J69" s="44"/>
    </row>
    <row r="70" ht="90">
      <c r="A70" s="35" t="s">
        <v>84</v>
      </c>
      <c r="B70" s="42"/>
      <c r="C70" s="43"/>
      <c r="D70" s="43"/>
      <c r="E70" s="37" t="s">
        <v>650</v>
      </c>
      <c r="F70" s="43"/>
      <c r="G70" s="43"/>
      <c r="H70" s="43"/>
      <c r="I70" s="43"/>
      <c r="J70" s="44"/>
    </row>
    <row r="71">
      <c r="A71" s="35" t="s">
        <v>76</v>
      </c>
      <c r="B71" s="35">
        <v>21</v>
      </c>
      <c r="C71" s="36" t="s">
        <v>651</v>
      </c>
      <c r="D71" s="35" t="s">
        <v>78</v>
      </c>
      <c r="E71" s="37" t="s">
        <v>652</v>
      </c>
      <c r="F71" s="38" t="s">
        <v>153</v>
      </c>
      <c r="G71" s="39">
        <v>2</v>
      </c>
      <c r="H71" s="40">
        <v>0</v>
      </c>
      <c r="I71" s="40">
        <f>ROUND(G71*H71,P4)</f>
        <v>0</v>
      </c>
      <c r="J71" s="38" t="s">
        <v>81</v>
      </c>
      <c r="O71" s="41">
        <f>I71*0.21</f>
        <v>0</v>
      </c>
      <c r="P71">
        <v>3</v>
      </c>
    </row>
    <row r="72">
      <c r="A72" s="35" t="s">
        <v>82</v>
      </c>
      <c r="B72" s="42"/>
      <c r="C72" s="43"/>
      <c r="D72" s="43"/>
      <c r="E72" s="48" t="s">
        <v>78</v>
      </c>
      <c r="F72" s="43"/>
      <c r="G72" s="43"/>
      <c r="H72" s="43"/>
      <c r="I72" s="43"/>
      <c r="J72" s="44"/>
    </row>
    <row r="73" ht="30">
      <c r="A73" s="35" t="s">
        <v>84</v>
      </c>
      <c r="B73" s="42"/>
      <c r="C73" s="43"/>
      <c r="D73" s="43"/>
      <c r="E73" s="37" t="s">
        <v>653</v>
      </c>
      <c r="F73" s="43"/>
      <c r="G73" s="43"/>
      <c r="H73" s="43"/>
      <c r="I73" s="43"/>
      <c r="J73" s="44"/>
    </row>
    <row r="74">
      <c r="A74" s="35" t="s">
        <v>76</v>
      </c>
      <c r="B74" s="35">
        <v>22</v>
      </c>
      <c r="C74" s="36" t="s">
        <v>654</v>
      </c>
      <c r="D74" s="35" t="s">
        <v>78</v>
      </c>
      <c r="E74" s="37" t="s">
        <v>655</v>
      </c>
      <c r="F74" s="38" t="s">
        <v>633</v>
      </c>
      <c r="G74" s="39">
        <v>840</v>
      </c>
      <c r="H74" s="40">
        <v>0</v>
      </c>
      <c r="I74" s="40">
        <f>ROUND(G74*H74,P4)</f>
        <v>0</v>
      </c>
      <c r="J74" s="38" t="s">
        <v>81</v>
      </c>
      <c r="O74" s="41">
        <f>I74*0.21</f>
        <v>0</v>
      </c>
      <c r="P74">
        <v>3</v>
      </c>
    </row>
    <row r="75">
      <c r="A75" s="35" t="s">
        <v>82</v>
      </c>
      <c r="B75" s="42"/>
      <c r="C75" s="43"/>
      <c r="D75" s="43"/>
      <c r="E75" s="48" t="s">
        <v>78</v>
      </c>
      <c r="F75" s="43"/>
      <c r="G75" s="43"/>
      <c r="H75" s="43"/>
      <c r="I75" s="43"/>
      <c r="J75" s="44"/>
    </row>
    <row r="76" ht="30">
      <c r="A76" s="35" t="s">
        <v>84</v>
      </c>
      <c r="B76" s="42"/>
      <c r="C76" s="43"/>
      <c r="D76" s="43"/>
      <c r="E76" s="37" t="s">
        <v>656</v>
      </c>
      <c r="F76" s="43"/>
      <c r="G76" s="43"/>
      <c r="H76" s="43"/>
      <c r="I76" s="43"/>
      <c r="J76" s="44"/>
    </row>
    <row r="77">
      <c r="A77" s="35" t="s">
        <v>76</v>
      </c>
      <c r="B77" s="35">
        <v>23</v>
      </c>
      <c r="C77" s="36" t="s">
        <v>657</v>
      </c>
      <c r="D77" s="35" t="s">
        <v>78</v>
      </c>
      <c r="E77" s="37" t="s">
        <v>658</v>
      </c>
      <c r="F77" s="38" t="s">
        <v>153</v>
      </c>
      <c r="G77" s="39">
        <v>1</v>
      </c>
      <c r="H77" s="40">
        <v>0</v>
      </c>
      <c r="I77" s="40">
        <f>ROUND(G77*H77,P4)</f>
        <v>0</v>
      </c>
      <c r="J77" s="38" t="s">
        <v>81</v>
      </c>
      <c r="O77" s="41">
        <f>I77*0.21</f>
        <v>0</v>
      </c>
      <c r="P77">
        <v>3</v>
      </c>
    </row>
    <row r="78">
      <c r="A78" s="35" t="s">
        <v>82</v>
      </c>
      <c r="B78" s="42"/>
      <c r="C78" s="43"/>
      <c r="D78" s="43"/>
      <c r="E78" s="48" t="s">
        <v>78</v>
      </c>
      <c r="F78" s="43"/>
      <c r="G78" s="43"/>
      <c r="H78" s="43"/>
      <c r="I78" s="43"/>
      <c r="J78" s="44"/>
    </row>
    <row r="79" ht="135">
      <c r="A79" s="35" t="s">
        <v>84</v>
      </c>
      <c r="B79" s="42"/>
      <c r="C79" s="43"/>
      <c r="D79" s="43"/>
      <c r="E79" s="37" t="s">
        <v>659</v>
      </c>
      <c r="F79" s="43"/>
      <c r="G79" s="43"/>
      <c r="H79" s="43"/>
      <c r="I79" s="43"/>
      <c r="J79" s="44"/>
    </row>
    <row r="80">
      <c r="A80" s="35" t="s">
        <v>76</v>
      </c>
      <c r="B80" s="35">
        <v>24</v>
      </c>
      <c r="C80" s="36" t="s">
        <v>660</v>
      </c>
      <c r="D80" s="35" t="s">
        <v>78</v>
      </c>
      <c r="E80" s="37" t="s">
        <v>661</v>
      </c>
      <c r="F80" s="38" t="s">
        <v>153</v>
      </c>
      <c r="G80" s="39">
        <v>1</v>
      </c>
      <c r="H80" s="40">
        <v>0</v>
      </c>
      <c r="I80" s="40">
        <f>ROUND(G80*H80,P4)</f>
        <v>0</v>
      </c>
      <c r="J80" s="38" t="s">
        <v>81</v>
      </c>
      <c r="O80" s="41">
        <f>I80*0.21</f>
        <v>0</v>
      </c>
      <c r="P80">
        <v>3</v>
      </c>
    </row>
    <row r="81">
      <c r="A81" s="35" t="s">
        <v>82</v>
      </c>
      <c r="B81" s="42"/>
      <c r="C81" s="43"/>
      <c r="D81" s="43"/>
      <c r="E81" s="48" t="s">
        <v>78</v>
      </c>
      <c r="F81" s="43"/>
      <c r="G81" s="43"/>
      <c r="H81" s="43"/>
      <c r="I81" s="43"/>
      <c r="J81" s="44"/>
    </row>
    <row r="82" ht="30">
      <c r="A82" s="35" t="s">
        <v>84</v>
      </c>
      <c r="B82" s="42"/>
      <c r="C82" s="43"/>
      <c r="D82" s="43"/>
      <c r="E82" s="37" t="s">
        <v>653</v>
      </c>
      <c r="F82" s="43"/>
      <c r="G82" s="43"/>
      <c r="H82" s="43"/>
      <c r="I82" s="43"/>
      <c r="J82" s="44"/>
    </row>
    <row r="83">
      <c r="A83" s="35" t="s">
        <v>76</v>
      </c>
      <c r="B83" s="35">
        <v>25</v>
      </c>
      <c r="C83" s="36" t="s">
        <v>662</v>
      </c>
      <c r="D83" s="35" t="s">
        <v>78</v>
      </c>
      <c r="E83" s="37" t="s">
        <v>663</v>
      </c>
      <c r="F83" s="38" t="s">
        <v>633</v>
      </c>
      <c r="G83" s="39">
        <v>210</v>
      </c>
      <c r="H83" s="40">
        <v>0</v>
      </c>
      <c r="I83" s="40">
        <f>ROUND(G83*H83,P4)</f>
        <v>0</v>
      </c>
      <c r="J83" s="38" t="s">
        <v>81</v>
      </c>
      <c r="O83" s="41">
        <f>I83*0.21</f>
        <v>0</v>
      </c>
      <c r="P83">
        <v>3</v>
      </c>
    </row>
    <row r="84">
      <c r="A84" s="35" t="s">
        <v>82</v>
      </c>
      <c r="B84" s="42"/>
      <c r="C84" s="43"/>
      <c r="D84" s="43"/>
      <c r="E84" s="48" t="s">
        <v>78</v>
      </c>
      <c r="F84" s="43"/>
      <c r="G84" s="43"/>
      <c r="H84" s="43"/>
      <c r="I84" s="43"/>
      <c r="J84" s="44"/>
    </row>
    <row r="85" ht="30">
      <c r="A85" s="35" t="s">
        <v>84</v>
      </c>
      <c r="B85" s="42"/>
      <c r="C85" s="43"/>
      <c r="D85" s="43"/>
      <c r="E85" s="37" t="s">
        <v>656</v>
      </c>
      <c r="F85" s="43"/>
      <c r="G85" s="43"/>
      <c r="H85" s="43"/>
      <c r="I85" s="43"/>
      <c r="J85" s="44"/>
    </row>
    <row r="86">
      <c r="A86" s="35" t="s">
        <v>76</v>
      </c>
      <c r="B86" s="35">
        <v>26</v>
      </c>
      <c r="C86" s="36" t="s">
        <v>664</v>
      </c>
      <c r="D86" s="35"/>
      <c r="E86" s="37" t="s">
        <v>665</v>
      </c>
      <c r="F86" s="38" t="s">
        <v>153</v>
      </c>
      <c r="G86" s="39">
        <v>2</v>
      </c>
      <c r="H86" s="40">
        <v>0</v>
      </c>
      <c r="I86" s="40">
        <f>ROUND(G86*H86,P4)</f>
        <v>0</v>
      </c>
      <c r="J86" s="38" t="s">
        <v>81</v>
      </c>
      <c r="O86" s="41">
        <f>I86*0.21</f>
        <v>0</v>
      </c>
      <c r="P86">
        <v>3</v>
      </c>
    </row>
    <row r="87">
      <c r="A87" s="35" t="s">
        <v>82</v>
      </c>
      <c r="B87" s="42"/>
      <c r="C87" s="43"/>
      <c r="D87" s="43"/>
      <c r="E87" s="48" t="s">
        <v>78</v>
      </c>
      <c r="F87" s="43"/>
      <c r="G87" s="43"/>
      <c r="H87" s="43"/>
      <c r="I87" s="43"/>
      <c r="J87" s="44"/>
    </row>
    <row r="88" ht="75">
      <c r="A88" s="35" t="s">
        <v>84</v>
      </c>
      <c r="B88" s="42"/>
      <c r="C88" s="43"/>
      <c r="D88" s="43"/>
      <c r="E88" s="37" t="s">
        <v>666</v>
      </c>
      <c r="F88" s="43"/>
      <c r="G88" s="43"/>
      <c r="H88" s="43"/>
      <c r="I88" s="43"/>
      <c r="J88" s="44"/>
    </row>
    <row r="89">
      <c r="A89" s="35" t="s">
        <v>76</v>
      </c>
      <c r="B89" s="35">
        <v>27</v>
      </c>
      <c r="C89" s="36" t="s">
        <v>667</v>
      </c>
      <c r="D89" s="35"/>
      <c r="E89" s="37" t="s">
        <v>668</v>
      </c>
      <c r="F89" s="38" t="s">
        <v>153</v>
      </c>
      <c r="G89" s="39">
        <v>2</v>
      </c>
      <c r="H89" s="40">
        <v>0</v>
      </c>
      <c r="I89" s="40">
        <f>ROUND(G89*H89,P4)</f>
        <v>0</v>
      </c>
      <c r="J89" s="38" t="s">
        <v>81</v>
      </c>
      <c r="O89" s="41">
        <f>I89*0.21</f>
        <v>0</v>
      </c>
      <c r="P89">
        <v>3</v>
      </c>
    </row>
    <row r="90">
      <c r="A90" s="35" t="s">
        <v>82</v>
      </c>
      <c r="B90" s="42"/>
      <c r="C90" s="43"/>
      <c r="D90" s="43"/>
      <c r="E90" s="48" t="s">
        <v>78</v>
      </c>
      <c r="F90" s="43"/>
      <c r="G90" s="43"/>
      <c r="H90" s="43"/>
      <c r="I90" s="43"/>
      <c r="J90" s="44"/>
    </row>
    <row r="91" ht="30">
      <c r="A91" s="35" t="s">
        <v>84</v>
      </c>
      <c r="B91" s="42"/>
      <c r="C91" s="43"/>
      <c r="D91" s="43"/>
      <c r="E91" s="37" t="s">
        <v>653</v>
      </c>
      <c r="F91" s="43"/>
      <c r="G91" s="43"/>
      <c r="H91" s="43"/>
      <c r="I91" s="43"/>
      <c r="J91" s="44"/>
    </row>
    <row r="92">
      <c r="A92" s="35" t="s">
        <v>76</v>
      </c>
      <c r="B92" s="35">
        <v>28</v>
      </c>
      <c r="C92" s="36" t="s">
        <v>669</v>
      </c>
      <c r="D92" s="35"/>
      <c r="E92" s="37" t="s">
        <v>670</v>
      </c>
      <c r="F92" s="38" t="s">
        <v>633</v>
      </c>
      <c r="G92" s="39">
        <v>840</v>
      </c>
      <c r="H92" s="40">
        <v>0</v>
      </c>
      <c r="I92" s="40">
        <f>ROUND(G92*H92,P4)</f>
        <v>0</v>
      </c>
      <c r="J92" s="38" t="s">
        <v>81</v>
      </c>
      <c r="O92" s="41">
        <f>I92*0.21</f>
        <v>0</v>
      </c>
      <c r="P92">
        <v>3</v>
      </c>
    </row>
    <row r="93">
      <c r="A93" s="35" t="s">
        <v>82</v>
      </c>
      <c r="B93" s="42"/>
      <c r="C93" s="43"/>
      <c r="D93" s="43"/>
      <c r="E93" s="48" t="s">
        <v>78</v>
      </c>
      <c r="F93" s="43"/>
      <c r="G93" s="43"/>
      <c r="H93" s="43"/>
      <c r="I93" s="43"/>
      <c r="J93" s="44"/>
    </row>
    <row r="94" ht="30">
      <c r="A94" s="35" t="s">
        <v>84</v>
      </c>
      <c r="B94" s="42"/>
      <c r="C94" s="43"/>
      <c r="D94" s="43"/>
      <c r="E94" s="37" t="s">
        <v>656</v>
      </c>
      <c r="F94" s="43"/>
      <c r="G94" s="43"/>
      <c r="H94" s="43"/>
      <c r="I94" s="43"/>
      <c r="J94" s="44"/>
    </row>
    <row r="95">
      <c r="A95" s="35" t="s">
        <v>76</v>
      </c>
      <c r="B95" s="35">
        <v>29</v>
      </c>
      <c r="C95" s="36" t="s">
        <v>671</v>
      </c>
      <c r="D95" s="35"/>
      <c r="E95" s="37" t="s">
        <v>672</v>
      </c>
      <c r="F95" s="38" t="s">
        <v>153</v>
      </c>
      <c r="G95" s="39">
        <v>20</v>
      </c>
      <c r="H95" s="40">
        <v>0</v>
      </c>
      <c r="I95" s="40">
        <f>ROUND(G95*H95,P4)</f>
        <v>0</v>
      </c>
      <c r="J95" s="38" t="s">
        <v>81</v>
      </c>
      <c r="O95" s="41">
        <f>I95*0.21</f>
        <v>0</v>
      </c>
      <c r="P95">
        <v>3</v>
      </c>
    </row>
    <row r="96">
      <c r="A96" s="35" t="s">
        <v>82</v>
      </c>
      <c r="B96" s="42"/>
      <c r="C96" s="43"/>
      <c r="D96" s="43"/>
      <c r="E96" s="48" t="s">
        <v>78</v>
      </c>
      <c r="F96" s="43"/>
      <c r="G96" s="43"/>
      <c r="H96" s="43"/>
      <c r="I96" s="43"/>
      <c r="J96" s="44"/>
    </row>
    <row r="97" ht="75">
      <c r="A97" s="35" t="s">
        <v>84</v>
      </c>
      <c r="B97" s="42"/>
      <c r="C97" s="43"/>
      <c r="D97" s="43"/>
      <c r="E97" s="37" t="s">
        <v>666</v>
      </c>
      <c r="F97" s="43"/>
      <c r="G97" s="43"/>
      <c r="H97" s="43"/>
      <c r="I97" s="43"/>
      <c r="J97" s="44"/>
    </row>
    <row r="98">
      <c r="A98" s="35" t="s">
        <v>76</v>
      </c>
      <c r="B98" s="35">
        <v>30</v>
      </c>
      <c r="C98" s="36" t="s">
        <v>673</v>
      </c>
      <c r="D98" s="35"/>
      <c r="E98" s="37" t="s">
        <v>674</v>
      </c>
      <c r="F98" s="38" t="s">
        <v>153</v>
      </c>
      <c r="G98" s="39">
        <v>20</v>
      </c>
      <c r="H98" s="40">
        <v>0</v>
      </c>
      <c r="I98" s="40">
        <f>ROUND(G98*H98,P4)</f>
        <v>0</v>
      </c>
      <c r="J98" s="38" t="s">
        <v>81</v>
      </c>
      <c r="O98" s="41">
        <f>I98*0.21</f>
        <v>0</v>
      </c>
      <c r="P98">
        <v>3</v>
      </c>
    </row>
    <row r="99">
      <c r="A99" s="35" t="s">
        <v>82</v>
      </c>
      <c r="B99" s="42"/>
      <c r="C99" s="43"/>
      <c r="D99" s="43"/>
      <c r="E99" s="48" t="s">
        <v>78</v>
      </c>
      <c r="F99" s="43"/>
      <c r="G99" s="43"/>
      <c r="H99" s="43"/>
      <c r="I99" s="43"/>
      <c r="J99" s="44"/>
    </row>
    <row r="100" ht="30">
      <c r="A100" s="35" t="s">
        <v>84</v>
      </c>
      <c r="B100" s="42"/>
      <c r="C100" s="43"/>
      <c r="D100" s="43"/>
      <c r="E100" s="37" t="s">
        <v>653</v>
      </c>
      <c r="F100" s="43"/>
      <c r="G100" s="43"/>
      <c r="H100" s="43"/>
      <c r="I100" s="43"/>
      <c r="J100" s="44"/>
    </row>
    <row r="101">
      <c r="A101" s="35" t="s">
        <v>76</v>
      </c>
      <c r="B101" s="35">
        <v>31</v>
      </c>
      <c r="C101" s="36" t="s">
        <v>675</v>
      </c>
      <c r="D101" s="35"/>
      <c r="E101" s="37" t="s">
        <v>676</v>
      </c>
      <c r="F101" s="38" t="s">
        <v>633</v>
      </c>
      <c r="G101" s="39">
        <v>8400</v>
      </c>
      <c r="H101" s="40">
        <v>0</v>
      </c>
      <c r="I101" s="40">
        <f>ROUND(G101*H101,P4)</f>
        <v>0</v>
      </c>
      <c r="J101" s="38" t="s">
        <v>81</v>
      </c>
      <c r="O101" s="41">
        <f>I101*0.21</f>
        <v>0</v>
      </c>
      <c r="P101">
        <v>3</v>
      </c>
    </row>
    <row r="102">
      <c r="A102" s="35" t="s">
        <v>82</v>
      </c>
      <c r="B102" s="42"/>
      <c r="C102" s="43"/>
      <c r="D102" s="43"/>
      <c r="E102" s="48" t="s">
        <v>78</v>
      </c>
      <c r="F102" s="43"/>
      <c r="G102" s="43"/>
      <c r="H102" s="43"/>
      <c r="I102" s="43"/>
      <c r="J102" s="44"/>
    </row>
    <row r="103" ht="30">
      <c r="A103" s="35" t="s">
        <v>84</v>
      </c>
      <c r="B103" s="42"/>
      <c r="C103" s="43"/>
      <c r="D103" s="43"/>
      <c r="E103" s="37" t="s">
        <v>656</v>
      </c>
      <c r="F103" s="43"/>
      <c r="G103" s="43"/>
      <c r="H103" s="43"/>
      <c r="I103" s="43"/>
      <c r="J103" s="44"/>
    </row>
    <row r="104" ht="30">
      <c r="A104" s="35" t="s">
        <v>76</v>
      </c>
      <c r="B104" s="35">
        <v>32</v>
      </c>
      <c r="C104" s="36" t="s">
        <v>677</v>
      </c>
      <c r="D104" s="35"/>
      <c r="E104" s="37" t="s">
        <v>678</v>
      </c>
      <c r="F104" s="38" t="s">
        <v>153</v>
      </c>
      <c r="G104" s="39">
        <v>204</v>
      </c>
      <c r="H104" s="40">
        <v>0</v>
      </c>
      <c r="I104" s="40">
        <f>ROUND(G104*H104,P4)</f>
        <v>0</v>
      </c>
      <c r="J104" s="38" t="s">
        <v>81</v>
      </c>
      <c r="O104" s="41">
        <f>I104*0.21</f>
        <v>0</v>
      </c>
      <c r="P104">
        <v>3</v>
      </c>
    </row>
    <row r="105">
      <c r="A105" s="35" t="s">
        <v>82</v>
      </c>
      <c r="B105" s="42"/>
      <c r="C105" s="43"/>
      <c r="D105" s="43"/>
      <c r="E105" s="48" t="s">
        <v>78</v>
      </c>
      <c r="F105" s="43"/>
      <c r="G105" s="43"/>
      <c r="H105" s="43"/>
      <c r="I105" s="43"/>
      <c r="J105" s="44"/>
    </row>
    <row r="106" ht="75">
      <c r="A106" s="35" t="s">
        <v>84</v>
      </c>
      <c r="B106" s="42"/>
      <c r="C106" s="43"/>
      <c r="D106" s="43"/>
      <c r="E106" s="37" t="s">
        <v>666</v>
      </c>
      <c r="F106" s="43"/>
      <c r="G106" s="43"/>
      <c r="H106" s="43"/>
      <c r="I106" s="43"/>
      <c r="J106" s="44"/>
    </row>
    <row r="107">
      <c r="A107" s="35" t="s">
        <v>76</v>
      </c>
      <c r="B107" s="35">
        <v>33</v>
      </c>
      <c r="C107" s="36" t="s">
        <v>679</v>
      </c>
      <c r="D107" s="35"/>
      <c r="E107" s="37" t="s">
        <v>680</v>
      </c>
      <c r="F107" s="38" t="s">
        <v>153</v>
      </c>
      <c r="G107" s="39">
        <v>204</v>
      </c>
      <c r="H107" s="40">
        <v>0</v>
      </c>
      <c r="I107" s="40">
        <f>ROUND(G107*H107,P4)</f>
        <v>0</v>
      </c>
      <c r="J107" s="38" t="s">
        <v>81</v>
      </c>
      <c r="O107" s="41">
        <f>I107*0.21</f>
        <v>0</v>
      </c>
      <c r="P107">
        <v>3</v>
      </c>
    </row>
    <row r="108">
      <c r="A108" s="35" t="s">
        <v>82</v>
      </c>
      <c r="B108" s="42"/>
      <c r="C108" s="43"/>
      <c r="D108" s="43"/>
      <c r="E108" s="48" t="s">
        <v>78</v>
      </c>
      <c r="F108" s="43"/>
      <c r="G108" s="43"/>
      <c r="H108" s="43"/>
      <c r="I108" s="43"/>
      <c r="J108" s="44"/>
    </row>
    <row r="109" ht="30">
      <c r="A109" s="35" t="s">
        <v>84</v>
      </c>
      <c r="B109" s="42"/>
      <c r="C109" s="43"/>
      <c r="D109" s="43"/>
      <c r="E109" s="37" t="s">
        <v>653</v>
      </c>
      <c r="F109" s="43"/>
      <c r="G109" s="43"/>
      <c r="H109" s="43"/>
      <c r="I109" s="43"/>
      <c r="J109" s="44"/>
    </row>
    <row r="110">
      <c r="A110" s="35" t="s">
        <v>76</v>
      </c>
      <c r="B110" s="35">
        <v>34</v>
      </c>
      <c r="C110" s="36" t="s">
        <v>681</v>
      </c>
      <c r="D110" s="35"/>
      <c r="E110" s="37" t="s">
        <v>682</v>
      </c>
      <c r="F110" s="38" t="s">
        <v>633</v>
      </c>
      <c r="G110" s="39">
        <v>85680</v>
      </c>
      <c r="H110" s="40">
        <v>0</v>
      </c>
      <c r="I110" s="40">
        <f>ROUND(G110*H110,P4)</f>
        <v>0</v>
      </c>
      <c r="J110" s="38" t="s">
        <v>81</v>
      </c>
      <c r="O110" s="41">
        <f>I110*0.21</f>
        <v>0</v>
      </c>
      <c r="P110">
        <v>3</v>
      </c>
    </row>
    <row r="111">
      <c r="A111" s="35" t="s">
        <v>82</v>
      </c>
      <c r="B111" s="42"/>
      <c r="C111" s="43"/>
      <c r="D111" s="43"/>
      <c r="E111" s="48" t="s">
        <v>78</v>
      </c>
      <c r="F111" s="43"/>
      <c r="G111" s="43"/>
      <c r="H111" s="43"/>
      <c r="I111" s="43"/>
      <c r="J111" s="44"/>
    </row>
    <row r="112" ht="30">
      <c r="A112" s="35" t="s">
        <v>84</v>
      </c>
      <c r="B112" s="42"/>
      <c r="C112" s="43"/>
      <c r="D112" s="43"/>
      <c r="E112" s="37" t="s">
        <v>656</v>
      </c>
      <c r="F112" s="43"/>
      <c r="G112" s="43"/>
      <c r="H112" s="43"/>
      <c r="I112" s="43"/>
      <c r="J112" s="44"/>
    </row>
    <row r="113">
      <c r="A113" s="35" t="s">
        <v>76</v>
      </c>
      <c r="B113" s="35">
        <v>35</v>
      </c>
      <c r="C113" s="36" t="s">
        <v>683</v>
      </c>
      <c r="D113" s="35"/>
      <c r="E113" s="37" t="s">
        <v>684</v>
      </c>
      <c r="F113" s="38" t="s">
        <v>153</v>
      </c>
      <c r="G113" s="39">
        <v>184</v>
      </c>
      <c r="H113" s="40">
        <v>0</v>
      </c>
      <c r="I113" s="40">
        <f>ROUND(G113*H113,P4)</f>
        <v>0</v>
      </c>
      <c r="J113" s="38" t="s">
        <v>81</v>
      </c>
      <c r="O113" s="41">
        <f>I113*0.21</f>
        <v>0</v>
      </c>
      <c r="P113">
        <v>3</v>
      </c>
    </row>
    <row r="114">
      <c r="A114" s="35" t="s">
        <v>82</v>
      </c>
      <c r="B114" s="42"/>
      <c r="C114" s="43"/>
      <c r="D114" s="43"/>
      <c r="E114" s="48" t="s">
        <v>78</v>
      </c>
      <c r="F114" s="43"/>
      <c r="G114" s="43"/>
      <c r="H114" s="43"/>
      <c r="I114" s="43"/>
      <c r="J114" s="44"/>
    </row>
    <row r="115" ht="75">
      <c r="A115" s="35" t="s">
        <v>84</v>
      </c>
      <c r="B115" s="42"/>
      <c r="C115" s="43"/>
      <c r="D115" s="43"/>
      <c r="E115" s="37" t="s">
        <v>666</v>
      </c>
      <c r="F115" s="43"/>
      <c r="G115" s="43"/>
      <c r="H115" s="43"/>
      <c r="I115" s="43"/>
      <c r="J115" s="44"/>
    </row>
    <row r="116">
      <c r="A116" s="35" t="s">
        <v>76</v>
      </c>
      <c r="B116" s="35">
        <v>36</v>
      </c>
      <c r="C116" s="36" t="s">
        <v>685</v>
      </c>
      <c r="D116" s="35"/>
      <c r="E116" s="37" t="s">
        <v>686</v>
      </c>
      <c r="F116" s="38" t="s">
        <v>153</v>
      </c>
      <c r="G116" s="39">
        <v>184</v>
      </c>
      <c r="H116" s="40">
        <v>0</v>
      </c>
      <c r="I116" s="40">
        <f>ROUND(G116*H116,P4)</f>
        <v>0</v>
      </c>
      <c r="J116" s="38" t="s">
        <v>81</v>
      </c>
      <c r="O116" s="41">
        <f>I116*0.21</f>
        <v>0</v>
      </c>
      <c r="P116">
        <v>3</v>
      </c>
    </row>
    <row r="117">
      <c r="A117" s="35" t="s">
        <v>82</v>
      </c>
      <c r="B117" s="42"/>
      <c r="C117" s="43"/>
      <c r="D117" s="43"/>
      <c r="E117" s="48" t="s">
        <v>78</v>
      </c>
      <c r="F117" s="43"/>
      <c r="G117" s="43"/>
      <c r="H117" s="43"/>
      <c r="I117" s="43"/>
      <c r="J117" s="44"/>
    </row>
    <row r="118" ht="30">
      <c r="A118" s="35" t="s">
        <v>84</v>
      </c>
      <c r="B118" s="42"/>
      <c r="C118" s="43"/>
      <c r="D118" s="43"/>
      <c r="E118" s="37" t="s">
        <v>653</v>
      </c>
      <c r="F118" s="43"/>
      <c r="G118" s="43"/>
      <c r="H118" s="43"/>
      <c r="I118" s="43"/>
      <c r="J118" s="44"/>
    </row>
    <row r="119">
      <c r="A119" s="35" t="s">
        <v>76</v>
      </c>
      <c r="B119" s="35">
        <v>37</v>
      </c>
      <c r="C119" s="36" t="s">
        <v>687</v>
      </c>
      <c r="D119" s="35"/>
      <c r="E119" s="37" t="s">
        <v>688</v>
      </c>
      <c r="F119" s="38" t="s">
        <v>633</v>
      </c>
      <c r="G119" s="39">
        <v>77280</v>
      </c>
      <c r="H119" s="40">
        <v>0</v>
      </c>
      <c r="I119" s="40">
        <f>ROUND(G119*H119,P4)</f>
        <v>0</v>
      </c>
      <c r="J119" s="38" t="s">
        <v>81</v>
      </c>
      <c r="O119" s="41">
        <f>I119*0.21</f>
        <v>0</v>
      </c>
      <c r="P119">
        <v>3</v>
      </c>
    </row>
    <row r="120">
      <c r="A120" s="35" t="s">
        <v>82</v>
      </c>
      <c r="B120" s="42"/>
      <c r="C120" s="43"/>
      <c r="D120" s="43"/>
      <c r="E120" s="48" t="s">
        <v>78</v>
      </c>
      <c r="F120" s="43"/>
      <c r="G120" s="43"/>
      <c r="H120" s="43"/>
      <c r="I120" s="43"/>
      <c r="J120" s="44"/>
    </row>
    <row r="121" ht="30">
      <c r="A121" s="35" t="s">
        <v>84</v>
      </c>
      <c r="B121" s="45"/>
      <c r="C121" s="46"/>
      <c r="D121" s="46"/>
      <c r="E121" s="37" t="s">
        <v>656</v>
      </c>
      <c r="F121" s="46"/>
      <c r="G121" s="46"/>
      <c r="H121" s="46"/>
      <c r="I121" s="46"/>
      <c r="J121" s="47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55</v>
      </c>
      <c r="F2" s="15"/>
      <c r="G2" s="15"/>
      <c r="H2" s="15"/>
      <c r="I2" s="15"/>
      <c r="J2" s="17"/>
    </row>
    <row r="3">
      <c r="A3" s="3" t="s">
        <v>56</v>
      </c>
      <c r="B3" s="18" t="s">
        <v>57</v>
      </c>
      <c r="C3" s="19" t="s">
        <v>58</v>
      </c>
      <c r="D3" s="20"/>
      <c r="E3" s="21" t="s">
        <v>59</v>
      </c>
      <c r="F3" s="15"/>
      <c r="G3" s="15"/>
      <c r="H3" s="22" t="s">
        <v>29</v>
      </c>
      <c r="I3" s="23">
        <f>SUMIFS(I8:I54,A8:A54,"SD")</f>
        <v>0</v>
      </c>
      <c r="J3" s="17"/>
      <c r="O3">
        <v>0</v>
      </c>
      <c r="P3">
        <v>2</v>
      </c>
    </row>
    <row r="4">
      <c r="A4" s="3" t="s">
        <v>60</v>
      </c>
      <c r="B4" s="18" t="s">
        <v>61</v>
      </c>
      <c r="C4" s="19" t="s">
        <v>29</v>
      </c>
      <c r="D4" s="20"/>
      <c r="E4" s="21" t="s">
        <v>30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62</v>
      </c>
      <c r="B5" s="25" t="s">
        <v>63</v>
      </c>
      <c r="C5" s="7" t="s">
        <v>64</v>
      </c>
      <c r="D5" s="7" t="s">
        <v>65</v>
      </c>
      <c r="E5" s="7" t="s">
        <v>66</v>
      </c>
      <c r="F5" s="7" t="s">
        <v>67</v>
      </c>
      <c r="G5" s="7" t="s">
        <v>68</v>
      </c>
      <c r="H5" s="7" t="s">
        <v>69</v>
      </c>
      <c r="I5" s="7"/>
      <c r="J5" s="26" t="s">
        <v>70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71</v>
      </c>
      <c r="I6" s="7" t="s">
        <v>72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73</v>
      </c>
      <c r="B8" s="30"/>
      <c r="C8" s="31" t="s">
        <v>74</v>
      </c>
      <c r="D8" s="32"/>
      <c r="E8" s="29" t="s">
        <v>75</v>
      </c>
      <c r="F8" s="32"/>
      <c r="G8" s="32"/>
      <c r="H8" s="32"/>
      <c r="I8" s="33">
        <f>SUMIFS(I9:I11,A9:A11,"P")</f>
        <v>0</v>
      </c>
      <c r="J8" s="34"/>
    </row>
    <row r="9">
      <c r="A9" s="35" t="s">
        <v>76</v>
      </c>
      <c r="B9" s="35">
        <v>1</v>
      </c>
      <c r="C9" s="36" t="s">
        <v>599</v>
      </c>
      <c r="D9" s="35" t="s">
        <v>78</v>
      </c>
      <c r="E9" s="37" t="s">
        <v>600</v>
      </c>
      <c r="F9" s="38" t="s">
        <v>80</v>
      </c>
      <c r="G9" s="39">
        <v>1</v>
      </c>
      <c r="H9" s="40">
        <v>0</v>
      </c>
      <c r="I9" s="40">
        <f>ROUND(G9*H9,P4)</f>
        <v>0</v>
      </c>
      <c r="J9" s="38" t="s">
        <v>81</v>
      </c>
      <c r="O9" s="41">
        <f>I9*0.21</f>
        <v>0</v>
      </c>
      <c r="P9">
        <v>3</v>
      </c>
    </row>
    <row r="10" ht="30">
      <c r="A10" s="35" t="s">
        <v>82</v>
      </c>
      <c r="B10" s="42"/>
      <c r="C10" s="43"/>
      <c r="D10" s="43"/>
      <c r="E10" s="37" t="s">
        <v>689</v>
      </c>
      <c r="F10" s="43"/>
      <c r="G10" s="43"/>
      <c r="H10" s="43"/>
      <c r="I10" s="43"/>
      <c r="J10" s="44"/>
    </row>
    <row r="11" ht="30">
      <c r="A11" s="35" t="s">
        <v>84</v>
      </c>
      <c r="B11" s="42"/>
      <c r="C11" s="43"/>
      <c r="D11" s="43"/>
      <c r="E11" s="37" t="s">
        <v>112</v>
      </c>
      <c r="F11" s="43"/>
      <c r="G11" s="43"/>
      <c r="H11" s="43"/>
      <c r="I11" s="43"/>
      <c r="J11" s="44"/>
    </row>
    <row r="12">
      <c r="A12" s="29" t="s">
        <v>73</v>
      </c>
      <c r="B12" s="30"/>
      <c r="C12" s="31" t="s">
        <v>190</v>
      </c>
      <c r="D12" s="32"/>
      <c r="E12" s="29" t="s">
        <v>191</v>
      </c>
      <c r="F12" s="32"/>
      <c r="G12" s="32"/>
      <c r="H12" s="32"/>
      <c r="I12" s="33">
        <f>SUMIFS(I13:I54,A13:A54,"P")</f>
        <v>0</v>
      </c>
      <c r="J12" s="34"/>
    </row>
    <row r="13">
      <c r="A13" s="35" t="s">
        <v>76</v>
      </c>
      <c r="B13" s="35">
        <v>2</v>
      </c>
      <c r="C13" s="36" t="s">
        <v>690</v>
      </c>
      <c r="D13" s="35" t="s">
        <v>91</v>
      </c>
      <c r="E13" s="37" t="s">
        <v>691</v>
      </c>
      <c r="F13" s="38" t="s">
        <v>153</v>
      </c>
      <c r="G13" s="39">
        <v>133</v>
      </c>
      <c r="H13" s="40">
        <v>0</v>
      </c>
      <c r="I13" s="40">
        <f>ROUND(G13*H13,P4)</f>
        <v>0</v>
      </c>
      <c r="J13" s="38" t="s">
        <v>81</v>
      </c>
      <c r="O13" s="41">
        <f>I13*0.21</f>
        <v>0</v>
      </c>
      <c r="P13">
        <v>3</v>
      </c>
    </row>
    <row r="14">
      <c r="A14" s="35" t="s">
        <v>82</v>
      </c>
      <c r="B14" s="42"/>
      <c r="C14" s="43"/>
      <c r="D14" s="43"/>
      <c r="E14" s="37" t="s">
        <v>692</v>
      </c>
      <c r="F14" s="43"/>
      <c r="G14" s="43"/>
      <c r="H14" s="43"/>
      <c r="I14" s="43"/>
      <c r="J14" s="44"/>
    </row>
    <row r="15" ht="60">
      <c r="A15" s="35" t="s">
        <v>84</v>
      </c>
      <c r="B15" s="42"/>
      <c r="C15" s="43"/>
      <c r="D15" s="43"/>
      <c r="E15" s="37" t="s">
        <v>693</v>
      </c>
      <c r="F15" s="43"/>
      <c r="G15" s="43"/>
      <c r="H15" s="43"/>
      <c r="I15" s="43"/>
      <c r="J15" s="44"/>
    </row>
    <row r="16">
      <c r="A16" s="35" t="s">
        <v>76</v>
      </c>
      <c r="B16" s="35">
        <v>3</v>
      </c>
      <c r="C16" s="36" t="s">
        <v>690</v>
      </c>
      <c r="D16" s="35" t="s">
        <v>95</v>
      </c>
      <c r="E16" s="37" t="s">
        <v>691</v>
      </c>
      <c r="F16" s="38" t="s">
        <v>153</v>
      </c>
      <c r="G16" s="39">
        <v>6</v>
      </c>
      <c r="H16" s="40">
        <v>0</v>
      </c>
      <c r="I16" s="40">
        <f>ROUND(G16*H16,P4)</f>
        <v>0</v>
      </c>
      <c r="J16" s="38" t="s">
        <v>81</v>
      </c>
      <c r="O16" s="41">
        <f>I16*0.21</f>
        <v>0</v>
      </c>
      <c r="P16">
        <v>3</v>
      </c>
    </row>
    <row r="17">
      <c r="A17" s="35" t="s">
        <v>82</v>
      </c>
      <c r="B17" s="42"/>
      <c r="C17" s="43"/>
      <c r="D17" s="43"/>
      <c r="E17" s="37" t="s">
        <v>694</v>
      </c>
      <c r="F17" s="43"/>
      <c r="G17" s="43"/>
      <c r="H17" s="43"/>
      <c r="I17" s="43"/>
      <c r="J17" s="44"/>
    </row>
    <row r="18" ht="60">
      <c r="A18" s="35" t="s">
        <v>84</v>
      </c>
      <c r="B18" s="42"/>
      <c r="C18" s="43"/>
      <c r="D18" s="43"/>
      <c r="E18" s="37" t="s">
        <v>693</v>
      </c>
      <c r="F18" s="43"/>
      <c r="G18" s="43"/>
      <c r="H18" s="43"/>
      <c r="I18" s="43"/>
      <c r="J18" s="44"/>
    </row>
    <row r="19" ht="30">
      <c r="A19" s="35" t="s">
        <v>76</v>
      </c>
      <c r="B19" s="35">
        <v>4</v>
      </c>
      <c r="C19" s="36" t="s">
        <v>695</v>
      </c>
      <c r="D19" s="35"/>
      <c r="E19" s="37" t="s">
        <v>696</v>
      </c>
      <c r="F19" s="38" t="s">
        <v>153</v>
      </c>
      <c r="G19" s="39">
        <v>127</v>
      </c>
      <c r="H19" s="40">
        <v>0</v>
      </c>
      <c r="I19" s="40">
        <f>ROUND(G19*H19,P4)</f>
        <v>0</v>
      </c>
      <c r="J19" s="38" t="s">
        <v>81</v>
      </c>
      <c r="O19" s="41">
        <f>I19*0.21</f>
        <v>0</v>
      </c>
      <c r="P19">
        <v>3</v>
      </c>
    </row>
    <row r="20">
      <c r="A20" s="35" t="s">
        <v>82</v>
      </c>
      <c r="B20" s="42"/>
      <c r="C20" s="43"/>
      <c r="D20" s="43"/>
      <c r="E20" s="48" t="s">
        <v>78</v>
      </c>
      <c r="F20" s="43"/>
      <c r="G20" s="43"/>
      <c r="H20" s="43"/>
      <c r="I20" s="43"/>
      <c r="J20" s="44"/>
    </row>
    <row r="21" ht="60">
      <c r="A21" s="35" t="s">
        <v>84</v>
      </c>
      <c r="B21" s="42"/>
      <c r="C21" s="43"/>
      <c r="D21" s="43"/>
      <c r="E21" s="37" t="s">
        <v>693</v>
      </c>
      <c r="F21" s="43"/>
      <c r="G21" s="43"/>
      <c r="H21" s="43"/>
      <c r="I21" s="43"/>
      <c r="J21" s="44"/>
    </row>
    <row r="22">
      <c r="A22" s="35" t="s">
        <v>76</v>
      </c>
      <c r="B22" s="35">
        <v>5</v>
      </c>
      <c r="C22" s="36" t="s">
        <v>697</v>
      </c>
      <c r="D22" s="35" t="s">
        <v>91</v>
      </c>
      <c r="E22" s="37" t="s">
        <v>698</v>
      </c>
      <c r="F22" s="38" t="s">
        <v>153</v>
      </c>
      <c r="G22" s="39">
        <v>200</v>
      </c>
      <c r="H22" s="40">
        <v>0</v>
      </c>
      <c r="I22" s="40">
        <f>ROUND(G22*H22,P4)</f>
        <v>0</v>
      </c>
      <c r="J22" s="38" t="s">
        <v>81</v>
      </c>
      <c r="O22" s="41">
        <f>I22*0.21</f>
        <v>0</v>
      </c>
      <c r="P22">
        <v>3</v>
      </c>
    </row>
    <row r="23">
      <c r="A23" s="35" t="s">
        <v>82</v>
      </c>
      <c r="B23" s="42"/>
      <c r="C23" s="43"/>
      <c r="D23" s="43"/>
      <c r="E23" s="37" t="s">
        <v>699</v>
      </c>
      <c r="F23" s="43"/>
      <c r="G23" s="43"/>
      <c r="H23" s="43"/>
      <c r="I23" s="43"/>
      <c r="J23" s="44"/>
    </row>
    <row r="24">
      <c r="A24" s="35" t="s">
        <v>84</v>
      </c>
      <c r="B24" s="42"/>
      <c r="C24" s="43"/>
      <c r="D24" s="43"/>
      <c r="E24" s="37" t="s">
        <v>700</v>
      </c>
      <c r="F24" s="43"/>
      <c r="G24" s="43"/>
      <c r="H24" s="43"/>
      <c r="I24" s="43"/>
      <c r="J24" s="44"/>
    </row>
    <row r="25">
      <c r="A25" s="35" t="s">
        <v>76</v>
      </c>
      <c r="B25" s="35">
        <v>6</v>
      </c>
      <c r="C25" s="36" t="s">
        <v>697</v>
      </c>
      <c r="D25" s="35" t="s">
        <v>95</v>
      </c>
      <c r="E25" s="37" t="s">
        <v>698</v>
      </c>
      <c r="F25" s="38" t="s">
        <v>153</v>
      </c>
      <c r="G25" s="39">
        <v>50</v>
      </c>
      <c r="H25" s="40">
        <v>0</v>
      </c>
      <c r="I25" s="40">
        <f>ROUND(G25*H25,P4)</f>
        <v>0</v>
      </c>
      <c r="J25" s="38" t="s">
        <v>81</v>
      </c>
      <c r="O25" s="41">
        <f>I25*0.21</f>
        <v>0</v>
      </c>
      <c r="P25">
        <v>3</v>
      </c>
    </row>
    <row r="26" ht="30">
      <c r="A26" s="35" t="s">
        <v>82</v>
      </c>
      <c r="B26" s="42"/>
      <c r="C26" s="43"/>
      <c r="D26" s="43"/>
      <c r="E26" s="37" t="s">
        <v>701</v>
      </c>
      <c r="F26" s="43"/>
      <c r="G26" s="43"/>
      <c r="H26" s="43"/>
      <c r="I26" s="43"/>
      <c r="J26" s="44"/>
    </row>
    <row r="27">
      <c r="A27" s="35" t="s">
        <v>84</v>
      </c>
      <c r="B27" s="42"/>
      <c r="C27" s="43"/>
      <c r="D27" s="43"/>
      <c r="E27" s="37" t="s">
        <v>700</v>
      </c>
      <c r="F27" s="43"/>
      <c r="G27" s="43"/>
      <c r="H27" s="43"/>
      <c r="I27" s="43"/>
      <c r="J27" s="44"/>
    </row>
    <row r="28">
      <c r="A28" s="35" t="s">
        <v>76</v>
      </c>
      <c r="B28" s="35">
        <v>7</v>
      </c>
      <c r="C28" s="36" t="s">
        <v>702</v>
      </c>
      <c r="D28" s="35"/>
      <c r="E28" s="37" t="s">
        <v>703</v>
      </c>
      <c r="F28" s="38" t="s">
        <v>153</v>
      </c>
      <c r="G28" s="39">
        <v>127</v>
      </c>
      <c r="H28" s="40">
        <v>0</v>
      </c>
      <c r="I28" s="40">
        <f>ROUND(G28*H28,P4)</f>
        <v>0</v>
      </c>
      <c r="J28" s="38" t="s">
        <v>81</v>
      </c>
      <c r="O28" s="41">
        <f>I28*0.21</f>
        <v>0</v>
      </c>
      <c r="P28">
        <v>3</v>
      </c>
    </row>
    <row r="29">
      <c r="A29" s="35" t="s">
        <v>82</v>
      </c>
      <c r="B29" s="42"/>
      <c r="C29" s="43"/>
      <c r="D29" s="43"/>
      <c r="E29" s="48" t="s">
        <v>78</v>
      </c>
      <c r="F29" s="43"/>
      <c r="G29" s="43"/>
      <c r="H29" s="43"/>
      <c r="I29" s="43"/>
      <c r="J29" s="44"/>
    </row>
    <row r="30" ht="30">
      <c r="A30" s="35" t="s">
        <v>84</v>
      </c>
      <c r="B30" s="42"/>
      <c r="C30" s="43"/>
      <c r="D30" s="43"/>
      <c r="E30" s="37" t="s">
        <v>704</v>
      </c>
      <c r="F30" s="43"/>
      <c r="G30" s="43"/>
      <c r="H30" s="43"/>
      <c r="I30" s="43"/>
      <c r="J30" s="44"/>
    </row>
    <row r="31">
      <c r="A31" s="35" t="s">
        <v>76</v>
      </c>
      <c r="B31" s="35">
        <v>8</v>
      </c>
      <c r="C31" s="36" t="s">
        <v>197</v>
      </c>
      <c r="D31" s="35" t="s">
        <v>78</v>
      </c>
      <c r="E31" s="37" t="s">
        <v>198</v>
      </c>
      <c r="F31" s="38" t="s">
        <v>153</v>
      </c>
      <c r="G31" s="39">
        <v>1</v>
      </c>
      <c r="H31" s="40">
        <v>0</v>
      </c>
      <c r="I31" s="40">
        <f>ROUND(G31*H31,P4)</f>
        <v>0</v>
      </c>
      <c r="J31" s="38" t="s">
        <v>81</v>
      </c>
      <c r="O31" s="41">
        <f>I31*0.21</f>
        <v>0</v>
      </c>
      <c r="P31">
        <v>3</v>
      </c>
    </row>
    <row r="32">
      <c r="A32" s="35" t="s">
        <v>82</v>
      </c>
      <c r="B32" s="42"/>
      <c r="C32" s="43"/>
      <c r="D32" s="43"/>
      <c r="E32" s="37" t="s">
        <v>705</v>
      </c>
      <c r="F32" s="43"/>
      <c r="G32" s="43"/>
      <c r="H32" s="43"/>
      <c r="I32" s="43"/>
      <c r="J32" s="44"/>
    </row>
    <row r="33" ht="75">
      <c r="A33" s="35" t="s">
        <v>84</v>
      </c>
      <c r="B33" s="42"/>
      <c r="C33" s="43"/>
      <c r="D33" s="43"/>
      <c r="E33" s="37" t="s">
        <v>199</v>
      </c>
      <c r="F33" s="43"/>
      <c r="G33" s="43"/>
      <c r="H33" s="43"/>
      <c r="I33" s="43"/>
      <c r="J33" s="44"/>
    </row>
    <row r="34" ht="30">
      <c r="A34" s="35" t="s">
        <v>76</v>
      </c>
      <c r="B34" s="35">
        <v>9</v>
      </c>
      <c r="C34" s="36" t="s">
        <v>706</v>
      </c>
      <c r="D34" s="35" t="s">
        <v>78</v>
      </c>
      <c r="E34" s="37" t="s">
        <v>707</v>
      </c>
      <c r="F34" s="38" t="s">
        <v>153</v>
      </c>
      <c r="G34" s="39">
        <v>22</v>
      </c>
      <c r="H34" s="40">
        <v>0</v>
      </c>
      <c r="I34" s="40">
        <f>ROUND(G34*H34,P4)</f>
        <v>0</v>
      </c>
      <c r="J34" s="38" t="s">
        <v>81</v>
      </c>
      <c r="O34" s="41">
        <f>I34*0.21</f>
        <v>0</v>
      </c>
      <c r="P34">
        <v>3</v>
      </c>
    </row>
    <row r="35">
      <c r="A35" s="35" t="s">
        <v>82</v>
      </c>
      <c r="B35" s="42"/>
      <c r="C35" s="43"/>
      <c r="D35" s="43"/>
      <c r="E35" s="37" t="s">
        <v>708</v>
      </c>
      <c r="F35" s="43"/>
      <c r="G35" s="43"/>
      <c r="H35" s="43"/>
      <c r="I35" s="43"/>
      <c r="J35" s="44"/>
    </row>
    <row r="36" ht="30">
      <c r="A36" s="35" t="s">
        <v>84</v>
      </c>
      <c r="B36" s="42"/>
      <c r="C36" s="43"/>
      <c r="D36" s="43"/>
      <c r="E36" s="37" t="s">
        <v>709</v>
      </c>
      <c r="F36" s="43"/>
      <c r="G36" s="43"/>
      <c r="H36" s="43"/>
      <c r="I36" s="43"/>
      <c r="J36" s="44"/>
    </row>
    <row r="37">
      <c r="A37" s="35" t="s">
        <v>76</v>
      </c>
      <c r="B37" s="35">
        <v>10</v>
      </c>
      <c r="C37" s="36" t="s">
        <v>710</v>
      </c>
      <c r="D37" s="35"/>
      <c r="E37" s="37" t="s">
        <v>711</v>
      </c>
      <c r="F37" s="38" t="s">
        <v>153</v>
      </c>
      <c r="G37" s="39">
        <v>6</v>
      </c>
      <c r="H37" s="40">
        <v>0</v>
      </c>
      <c r="I37" s="40">
        <f>ROUND(G37*H37,P4)</f>
        <v>0</v>
      </c>
      <c r="J37" s="38" t="s">
        <v>81</v>
      </c>
      <c r="O37" s="41">
        <f>I37*0.21</f>
        <v>0</v>
      </c>
      <c r="P37">
        <v>3</v>
      </c>
    </row>
    <row r="38">
      <c r="A38" s="35" t="s">
        <v>82</v>
      </c>
      <c r="B38" s="42"/>
      <c r="C38" s="43"/>
      <c r="D38" s="43"/>
      <c r="E38" s="37" t="s">
        <v>712</v>
      </c>
      <c r="F38" s="43"/>
      <c r="G38" s="43"/>
      <c r="H38" s="43"/>
      <c r="I38" s="43"/>
      <c r="J38" s="44"/>
    </row>
    <row r="39" ht="30">
      <c r="A39" s="35" t="s">
        <v>84</v>
      </c>
      <c r="B39" s="42"/>
      <c r="C39" s="43"/>
      <c r="D39" s="43"/>
      <c r="E39" s="37" t="s">
        <v>709</v>
      </c>
      <c r="F39" s="43"/>
      <c r="G39" s="43"/>
      <c r="H39" s="43"/>
      <c r="I39" s="43"/>
      <c r="J39" s="44"/>
    </row>
    <row r="40" ht="30">
      <c r="A40" s="35" t="s">
        <v>76</v>
      </c>
      <c r="B40" s="35">
        <v>11</v>
      </c>
      <c r="C40" s="36" t="s">
        <v>713</v>
      </c>
      <c r="D40" s="35" t="s">
        <v>78</v>
      </c>
      <c r="E40" s="37" t="s">
        <v>714</v>
      </c>
      <c r="F40" s="38" t="s">
        <v>153</v>
      </c>
      <c r="G40" s="39">
        <v>29</v>
      </c>
      <c r="H40" s="40">
        <v>0</v>
      </c>
      <c r="I40" s="40">
        <f>ROUND(G40*H40,P4)</f>
        <v>0</v>
      </c>
      <c r="J40" s="38" t="s">
        <v>81</v>
      </c>
      <c r="O40" s="41">
        <f>I40*0.21</f>
        <v>0</v>
      </c>
      <c r="P40">
        <v>3</v>
      </c>
    </row>
    <row r="41">
      <c r="A41" s="35" t="s">
        <v>82</v>
      </c>
      <c r="B41" s="42"/>
      <c r="C41" s="43"/>
      <c r="D41" s="43"/>
      <c r="E41" s="48" t="s">
        <v>78</v>
      </c>
      <c r="F41" s="43"/>
      <c r="G41" s="43"/>
      <c r="H41" s="43"/>
      <c r="I41" s="43"/>
      <c r="J41" s="44"/>
    </row>
    <row r="42" ht="45">
      <c r="A42" s="35" t="s">
        <v>84</v>
      </c>
      <c r="B42" s="42"/>
      <c r="C42" s="43"/>
      <c r="D42" s="43"/>
      <c r="E42" s="37" t="s">
        <v>715</v>
      </c>
      <c r="F42" s="43"/>
      <c r="G42" s="43"/>
      <c r="H42" s="43"/>
      <c r="I42" s="43"/>
      <c r="J42" s="44"/>
    </row>
    <row r="43" ht="30">
      <c r="A43" s="35" t="s">
        <v>76</v>
      </c>
      <c r="B43" s="35">
        <v>12</v>
      </c>
      <c r="C43" s="36" t="s">
        <v>716</v>
      </c>
      <c r="D43" s="35" t="s">
        <v>78</v>
      </c>
      <c r="E43" s="37" t="s">
        <v>717</v>
      </c>
      <c r="F43" s="38" t="s">
        <v>144</v>
      </c>
      <c r="G43" s="39">
        <v>1246.239</v>
      </c>
      <c r="H43" s="40">
        <v>0</v>
      </c>
      <c r="I43" s="40">
        <f>ROUND(G43*H43,P4)</f>
        <v>0</v>
      </c>
      <c r="J43" s="38" t="s">
        <v>81</v>
      </c>
      <c r="O43" s="41">
        <f>I43*0.21</f>
        <v>0</v>
      </c>
      <c r="P43">
        <v>3</v>
      </c>
    </row>
    <row r="44">
      <c r="A44" s="35" t="s">
        <v>82</v>
      </c>
      <c r="B44" s="42"/>
      <c r="C44" s="43"/>
      <c r="D44" s="43"/>
      <c r="E44" s="48" t="s">
        <v>78</v>
      </c>
      <c r="F44" s="43"/>
      <c r="G44" s="43"/>
      <c r="H44" s="43"/>
      <c r="I44" s="43"/>
      <c r="J44" s="44"/>
    </row>
    <row r="45" ht="60">
      <c r="A45" s="35" t="s">
        <v>84</v>
      </c>
      <c r="B45" s="42"/>
      <c r="C45" s="43"/>
      <c r="D45" s="43"/>
      <c r="E45" s="37" t="s">
        <v>718</v>
      </c>
      <c r="F45" s="43"/>
      <c r="G45" s="43"/>
      <c r="H45" s="43"/>
      <c r="I45" s="43"/>
      <c r="J45" s="44"/>
    </row>
    <row r="46" ht="30">
      <c r="A46" s="35" t="s">
        <v>76</v>
      </c>
      <c r="B46" s="35">
        <v>13</v>
      </c>
      <c r="C46" s="36" t="s">
        <v>719</v>
      </c>
      <c r="D46" s="35" t="s">
        <v>78</v>
      </c>
      <c r="E46" s="37" t="s">
        <v>720</v>
      </c>
      <c r="F46" s="38" t="s">
        <v>144</v>
      </c>
      <c r="G46" s="39">
        <v>1246.239</v>
      </c>
      <c r="H46" s="40">
        <v>0</v>
      </c>
      <c r="I46" s="40">
        <f>ROUND(G46*H46,P4)</f>
        <v>0</v>
      </c>
      <c r="J46" s="38" t="s">
        <v>81</v>
      </c>
      <c r="O46" s="41">
        <f>I46*0.21</f>
        <v>0</v>
      </c>
      <c r="P46">
        <v>3</v>
      </c>
    </row>
    <row r="47">
      <c r="A47" s="35" t="s">
        <v>82</v>
      </c>
      <c r="B47" s="42"/>
      <c r="C47" s="43"/>
      <c r="D47" s="43"/>
      <c r="E47" s="48" t="s">
        <v>78</v>
      </c>
      <c r="F47" s="43"/>
      <c r="G47" s="43"/>
      <c r="H47" s="43"/>
      <c r="I47" s="43"/>
      <c r="J47" s="44"/>
    </row>
    <row r="48" ht="60">
      <c r="A48" s="35" t="s">
        <v>84</v>
      </c>
      <c r="B48" s="42"/>
      <c r="C48" s="43"/>
      <c r="D48" s="43"/>
      <c r="E48" s="37" t="s">
        <v>718</v>
      </c>
      <c r="F48" s="43"/>
      <c r="G48" s="43"/>
      <c r="H48" s="43"/>
      <c r="I48" s="43"/>
      <c r="J48" s="44"/>
    </row>
    <row r="49" ht="30">
      <c r="A49" s="35" t="s">
        <v>76</v>
      </c>
      <c r="B49" s="35">
        <v>14</v>
      </c>
      <c r="C49" s="36" t="s">
        <v>721</v>
      </c>
      <c r="D49" s="35" t="s">
        <v>78</v>
      </c>
      <c r="E49" s="37" t="s">
        <v>722</v>
      </c>
      <c r="F49" s="38" t="s">
        <v>144</v>
      </c>
      <c r="G49" s="39">
        <v>1.1699999999999999</v>
      </c>
      <c r="H49" s="40">
        <v>0</v>
      </c>
      <c r="I49" s="40">
        <f>ROUND(G49*H49,P4)</f>
        <v>0</v>
      </c>
      <c r="J49" s="38" t="s">
        <v>81</v>
      </c>
      <c r="O49" s="41">
        <f>I49*0.21</f>
        <v>0</v>
      </c>
      <c r="P49">
        <v>3</v>
      </c>
    </row>
    <row r="50">
      <c r="A50" s="35" t="s">
        <v>82</v>
      </c>
      <c r="B50" s="42"/>
      <c r="C50" s="43"/>
      <c r="D50" s="43"/>
      <c r="E50" s="37" t="s">
        <v>723</v>
      </c>
      <c r="F50" s="43"/>
      <c r="G50" s="43"/>
      <c r="H50" s="43"/>
      <c r="I50" s="43"/>
      <c r="J50" s="44"/>
    </row>
    <row r="51" ht="60">
      <c r="A51" s="35" t="s">
        <v>84</v>
      </c>
      <c r="B51" s="42"/>
      <c r="C51" s="43"/>
      <c r="D51" s="43"/>
      <c r="E51" s="37" t="s">
        <v>718</v>
      </c>
      <c r="F51" s="43"/>
      <c r="G51" s="43"/>
      <c r="H51" s="43"/>
      <c r="I51" s="43"/>
      <c r="J51" s="44"/>
    </row>
    <row r="52">
      <c r="A52" s="35" t="s">
        <v>76</v>
      </c>
      <c r="B52" s="35">
        <v>15</v>
      </c>
      <c r="C52" s="36" t="s">
        <v>724</v>
      </c>
      <c r="D52" s="35" t="s">
        <v>78</v>
      </c>
      <c r="E52" s="37" t="s">
        <v>725</v>
      </c>
      <c r="F52" s="38" t="s">
        <v>153</v>
      </c>
      <c r="G52" s="39">
        <v>24</v>
      </c>
      <c r="H52" s="40">
        <v>0</v>
      </c>
      <c r="I52" s="40">
        <f>ROUND(G52*H52,P4)</f>
        <v>0</v>
      </c>
      <c r="J52" s="38" t="s">
        <v>81</v>
      </c>
      <c r="O52" s="41">
        <f>I52*0.21</f>
        <v>0</v>
      </c>
      <c r="P52">
        <v>3</v>
      </c>
    </row>
    <row r="53">
      <c r="A53" s="35" t="s">
        <v>82</v>
      </c>
      <c r="B53" s="42"/>
      <c r="C53" s="43"/>
      <c r="D53" s="43"/>
      <c r="E53" s="48" t="s">
        <v>78</v>
      </c>
      <c r="F53" s="43"/>
      <c r="G53" s="43"/>
      <c r="H53" s="43"/>
      <c r="I53" s="43"/>
      <c r="J53" s="44"/>
    </row>
    <row r="54" ht="45">
      <c r="A54" s="35" t="s">
        <v>84</v>
      </c>
      <c r="B54" s="45"/>
      <c r="C54" s="46"/>
      <c r="D54" s="46"/>
      <c r="E54" s="37" t="s">
        <v>726</v>
      </c>
      <c r="F54" s="46"/>
      <c r="G54" s="46"/>
      <c r="H54" s="46"/>
      <c r="I54" s="46"/>
      <c r="J54" s="47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55</v>
      </c>
      <c r="F2" s="15"/>
      <c r="G2" s="15"/>
      <c r="H2" s="15"/>
      <c r="I2" s="15"/>
      <c r="J2" s="17"/>
    </row>
    <row r="3">
      <c r="A3" s="3" t="s">
        <v>56</v>
      </c>
      <c r="B3" s="18" t="s">
        <v>57</v>
      </c>
      <c r="C3" s="19" t="s">
        <v>58</v>
      </c>
      <c r="D3" s="20"/>
      <c r="E3" s="21" t="s">
        <v>59</v>
      </c>
      <c r="F3" s="15"/>
      <c r="G3" s="15"/>
      <c r="H3" s="22" t="s">
        <v>31</v>
      </c>
      <c r="I3" s="23">
        <f>SUMIFS(I8:I141,A8:A141,"SD")</f>
        <v>0</v>
      </c>
      <c r="J3" s="17"/>
      <c r="O3">
        <v>0</v>
      </c>
      <c r="P3">
        <v>2</v>
      </c>
    </row>
    <row r="4">
      <c r="A4" s="3" t="s">
        <v>60</v>
      </c>
      <c r="B4" s="18" t="s">
        <v>61</v>
      </c>
      <c r="C4" s="19" t="s">
        <v>31</v>
      </c>
      <c r="D4" s="20"/>
      <c r="E4" s="21" t="s">
        <v>32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62</v>
      </c>
      <c r="B5" s="25" t="s">
        <v>63</v>
      </c>
      <c r="C5" s="7" t="s">
        <v>64</v>
      </c>
      <c r="D5" s="7" t="s">
        <v>65</v>
      </c>
      <c r="E5" s="7" t="s">
        <v>66</v>
      </c>
      <c r="F5" s="7" t="s">
        <v>67</v>
      </c>
      <c r="G5" s="7" t="s">
        <v>68</v>
      </c>
      <c r="H5" s="7" t="s">
        <v>69</v>
      </c>
      <c r="I5" s="7"/>
      <c r="J5" s="26" t="s">
        <v>70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71</v>
      </c>
      <c r="I6" s="7" t="s">
        <v>72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73</v>
      </c>
      <c r="B8" s="30"/>
      <c r="C8" s="31" t="s">
        <v>74</v>
      </c>
      <c r="D8" s="32"/>
      <c r="E8" s="29" t="s">
        <v>75</v>
      </c>
      <c r="F8" s="32"/>
      <c r="G8" s="32"/>
      <c r="H8" s="32"/>
      <c r="I8" s="33">
        <f>SUMIFS(I9:I14,A9:A14,"P")</f>
        <v>0</v>
      </c>
      <c r="J8" s="34"/>
    </row>
    <row r="9" ht="30">
      <c r="A9" s="35" t="s">
        <v>76</v>
      </c>
      <c r="B9" s="35">
        <v>1</v>
      </c>
      <c r="C9" s="36" t="s">
        <v>134</v>
      </c>
      <c r="D9" s="35" t="s">
        <v>78</v>
      </c>
      <c r="E9" s="37" t="s">
        <v>135</v>
      </c>
      <c r="F9" s="38" t="s">
        <v>136</v>
      </c>
      <c r="G9" s="39">
        <v>1414.2080000000001</v>
      </c>
      <c r="H9" s="40">
        <v>0</v>
      </c>
      <c r="I9" s="40">
        <f>ROUND(G9*H9,P4)</f>
        <v>0</v>
      </c>
      <c r="J9" s="38" t="s">
        <v>81</v>
      </c>
      <c r="O9" s="41">
        <f>I9*0.21</f>
        <v>0</v>
      </c>
      <c r="P9">
        <v>3</v>
      </c>
    </row>
    <row r="10">
      <c r="A10" s="35" t="s">
        <v>82</v>
      </c>
      <c r="B10" s="42"/>
      <c r="C10" s="43"/>
      <c r="D10" s="43"/>
      <c r="E10" s="48" t="s">
        <v>78</v>
      </c>
      <c r="F10" s="43"/>
      <c r="G10" s="43"/>
      <c r="H10" s="43"/>
      <c r="I10" s="43"/>
      <c r="J10" s="44"/>
    </row>
    <row r="11" ht="165">
      <c r="A11" s="35" t="s">
        <v>84</v>
      </c>
      <c r="B11" s="42"/>
      <c r="C11" s="43"/>
      <c r="D11" s="43"/>
      <c r="E11" s="37" t="s">
        <v>211</v>
      </c>
      <c r="F11" s="43"/>
      <c r="G11" s="43"/>
      <c r="H11" s="43"/>
      <c r="I11" s="43"/>
      <c r="J11" s="44"/>
    </row>
    <row r="12" ht="30">
      <c r="A12" s="35" t="s">
        <v>76</v>
      </c>
      <c r="B12" s="35">
        <v>2</v>
      </c>
      <c r="C12" s="36" t="s">
        <v>212</v>
      </c>
      <c r="D12" s="35" t="s">
        <v>78</v>
      </c>
      <c r="E12" s="37" t="s">
        <v>213</v>
      </c>
      <c r="F12" s="38" t="s">
        <v>136</v>
      </c>
      <c r="G12" s="39">
        <v>353.55200000000002</v>
      </c>
      <c r="H12" s="40">
        <v>0</v>
      </c>
      <c r="I12" s="40">
        <f>ROUND(G12*H12,P4)</f>
        <v>0</v>
      </c>
      <c r="J12" s="38" t="s">
        <v>81</v>
      </c>
      <c r="O12" s="41">
        <f>I12*0.21</f>
        <v>0</v>
      </c>
      <c r="P12">
        <v>3</v>
      </c>
    </row>
    <row r="13">
      <c r="A13" s="35" t="s">
        <v>82</v>
      </c>
      <c r="B13" s="42"/>
      <c r="C13" s="43"/>
      <c r="D13" s="43"/>
      <c r="E13" s="48" t="s">
        <v>78</v>
      </c>
      <c r="F13" s="43"/>
      <c r="G13" s="43"/>
      <c r="H13" s="43"/>
      <c r="I13" s="43"/>
      <c r="J13" s="44"/>
    </row>
    <row r="14" ht="165">
      <c r="A14" s="35" t="s">
        <v>84</v>
      </c>
      <c r="B14" s="42"/>
      <c r="C14" s="43"/>
      <c r="D14" s="43"/>
      <c r="E14" s="37" t="s">
        <v>211</v>
      </c>
      <c r="F14" s="43"/>
      <c r="G14" s="43"/>
      <c r="H14" s="43"/>
      <c r="I14" s="43"/>
      <c r="J14" s="44"/>
    </row>
    <row r="15">
      <c r="A15" s="29" t="s">
        <v>73</v>
      </c>
      <c r="B15" s="30"/>
      <c r="C15" s="31" t="s">
        <v>140</v>
      </c>
      <c r="D15" s="32"/>
      <c r="E15" s="29" t="s">
        <v>141</v>
      </c>
      <c r="F15" s="32"/>
      <c r="G15" s="32"/>
      <c r="H15" s="32"/>
      <c r="I15" s="33">
        <f>SUMIFS(I16:I51,A16:A51,"P")</f>
        <v>0</v>
      </c>
      <c r="J15" s="34"/>
    </row>
    <row r="16">
      <c r="A16" s="35" t="s">
        <v>76</v>
      </c>
      <c r="B16" s="35">
        <v>3</v>
      </c>
      <c r="C16" s="36" t="s">
        <v>252</v>
      </c>
      <c r="D16" s="35"/>
      <c r="E16" s="37" t="s">
        <v>253</v>
      </c>
      <c r="F16" s="38" t="s">
        <v>171</v>
      </c>
      <c r="G16" s="39">
        <v>744.32000000000005</v>
      </c>
      <c r="H16" s="40">
        <v>0</v>
      </c>
      <c r="I16" s="40">
        <f>ROUND(G16*H16,P4)</f>
        <v>0</v>
      </c>
      <c r="J16" s="38" t="s">
        <v>81</v>
      </c>
      <c r="O16" s="41">
        <f>I16*0.21</f>
        <v>0</v>
      </c>
      <c r="P16">
        <v>3</v>
      </c>
    </row>
    <row r="17" ht="30">
      <c r="A17" s="35" t="s">
        <v>82</v>
      </c>
      <c r="B17" s="42"/>
      <c r="C17" s="43"/>
      <c r="D17" s="43"/>
      <c r="E17" s="37" t="s">
        <v>727</v>
      </c>
      <c r="F17" s="43"/>
      <c r="G17" s="43"/>
      <c r="H17" s="43"/>
      <c r="I17" s="43"/>
      <c r="J17" s="44"/>
    </row>
    <row r="18" ht="409.5">
      <c r="A18" s="35" t="s">
        <v>84</v>
      </c>
      <c r="B18" s="42"/>
      <c r="C18" s="43"/>
      <c r="D18" s="43"/>
      <c r="E18" s="37" t="s">
        <v>458</v>
      </c>
      <c r="F18" s="43"/>
      <c r="G18" s="43"/>
      <c r="H18" s="43"/>
      <c r="I18" s="43"/>
      <c r="J18" s="44"/>
    </row>
    <row r="19">
      <c r="A19" s="35" t="s">
        <v>76</v>
      </c>
      <c r="B19" s="35">
        <v>4</v>
      </c>
      <c r="C19" s="36" t="s">
        <v>256</v>
      </c>
      <c r="D19" s="35"/>
      <c r="E19" s="37" t="s">
        <v>257</v>
      </c>
      <c r="F19" s="38" t="s">
        <v>171</v>
      </c>
      <c r="G19" s="39">
        <v>186.08000000000001</v>
      </c>
      <c r="H19" s="40">
        <v>0</v>
      </c>
      <c r="I19" s="40">
        <f>ROUND(G19*H19,P4)</f>
        <v>0</v>
      </c>
      <c r="J19" s="38" t="s">
        <v>81</v>
      </c>
      <c r="O19" s="41">
        <f>I19*0.21</f>
        <v>0</v>
      </c>
      <c r="P19">
        <v>3</v>
      </c>
    </row>
    <row r="20" ht="30">
      <c r="A20" s="35" t="s">
        <v>82</v>
      </c>
      <c r="B20" s="42"/>
      <c r="C20" s="43"/>
      <c r="D20" s="43"/>
      <c r="E20" s="37" t="s">
        <v>727</v>
      </c>
      <c r="F20" s="43"/>
      <c r="G20" s="43"/>
      <c r="H20" s="43"/>
      <c r="I20" s="43"/>
      <c r="J20" s="44"/>
    </row>
    <row r="21" ht="409.5">
      <c r="A21" s="35" t="s">
        <v>84</v>
      </c>
      <c r="B21" s="42"/>
      <c r="C21" s="43"/>
      <c r="D21" s="43"/>
      <c r="E21" s="37" t="s">
        <v>459</v>
      </c>
      <c r="F21" s="43"/>
      <c r="G21" s="43"/>
      <c r="H21" s="43"/>
      <c r="I21" s="43"/>
      <c r="J21" s="44"/>
    </row>
    <row r="22">
      <c r="A22" s="35" t="s">
        <v>76</v>
      </c>
      <c r="B22" s="35">
        <v>5</v>
      </c>
      <c r="C22" s="36" t="s">
        <v>263</v>
      </c>
      <c r="D22" s="35" t="s">
        <v>78</v>
      </c>
      <c r="E22" s="37" t="s">
        <v>264</v>
      </c>
      <c r="F22" s="38" t="s">
        <v>171</v>
      </c>
      <c r="G22" s="39">
        <v>47.159999999999997</v>
      </c>
      <c r="H22" s="40">
        <v>0</v>
      </c>
      <c r="I22" s="40">
        <f>ROUND(G22*H22,P4)</f>
        <v>0</v>
      </c>
      <c r="J22" s="38" t="s">
        <v>81</v>
      </c>
      <c r="O22" s="41">
        <f>I22*0.21</f>
        <v>0</v>
      </c>
      <c r="P22">
        <v>3</v>
      </c>
    </row>
    <row r="23">
      <c r="A23" s="35" t="s">
        <v>82</v>
      </c>
      <c r="B23" s="42"/>
      <c r="C23" s="43"/>
      <c r="D23" s="43"/>
      <c r="E23" s="37" t="s">
        <v>265</v>
      </c>
      <c r="F23" s="43"/>
      <c r="G23" s="43"/>
      <c r="H23" s="43"/>
      <c r="I23" s="43"/>
      <c r="J23" s="44"/>
    </row>
    <row r="24" ht="390">
      <c r="A24" s="35" t="s">
        <v>84</v>
      </c>
      <c r="B24" s="42"/>
      <c r="C24" s="43"/>
      <c r="D24" s="43"/>
      <c r="E24" s="37" t="s">
        <v>266</v>
      </c>
      <c r="F24" s="43"/>
      <c r="G24" s="43"/>
      <c r="H24" s="43"/>
      <c r="I24" s="43"/>
      <c r="J24" s="44"/>
    </row>
    <row r="25">
      <c r="A25" s="35" t="s">
        <v>76</v>
      </c>
      <c r="B25" s="35">
        <v>6</v>
      </c>
      <c r="C25" s="36" t="s">
        <v>274</v>
      </c>
      <c r="D25" s="35" t="s">
        <v>78</v>
      </c>
      <c r="E25" s="37" t="s">
        <v>275</v>
      </c>
      <c r="F25" s="38" t="s">
        <v>171</v>
      </c>
      <c r="G25" s="39">
        <v>50.700000000000003</v>
      </c>
      <c r="H25" s="40">
        <v>0</v>
      </c>
      <c r="I25" s="40">
        <f>ROUND(G25*H25,P4)</f>
        <v>0</v>
      </c>
      <c r="J25" s="38" t="s">
        <v>81</v>
      </c>
      <c r="O25" s="41">
        <f>I25*0.21</f>
        <v>0</v>
      </c>
      <c r="P25">
        <v>3</v>
      </c>
    </row>
    <row r="26">
      <c r="A26" s="35" t="s">
        <v>82</v>
      </c>
      <c r="B26" s="42"/>
      <c r="C26" s="43"/>
      <c r="D26" s="43"/>
      <c r="E26" s="48" t="s">
        <v>78</v>
      </c>
      <c r="F26" s="43"/>
      <c r="G26" s="43"/>
      <c r="H26" s="43"/>
      <c r="I26" s="43"/>
      <c r="J26" s="44"/>
    </row>
    <row r="27" ht="405">
      <c r="A27" s="35" t="s">
        <v>84</v>
      </c>
      <c r="B27" s="42"/>
      <c r="C27" s="43"/>
      <c r="D27" s="43"/>
      <c r="E27" s="37" t="s">
        <v>728</v>
      </c>
      <c r="F27" s="43"/>
      <c r="G27" s="43"/>
      <c r="H27" s="43"/>
      <c r="I27" s="43"/>
      <c r="J27" s="44"/>
    </row>
    <row r="28">
      <c r="A28" s="35" t="s">
        <v>76</v>
      </c>
      <c r="B28" s="35">
        <v>7</v>
      </c>
      <c r="C28" s="36" t="s">
        <v>174</v>
      </c>
      <c r="D28" s="35" t="s">
        <v>78</v>
      </c>
      <c r="E28" s="37" t="s">
        <v>175</v>
      </c>
      <c r="F28" s="38" t="s">
        <v>171</v>
      </c>
      <c r="G28" s="39">
        <v>930.39999999999998</v>
      </c>
      <c r="H28" s="40">
        <v>0</v>
      </c>
      <c r="I28" s="40">
        <f>ROUND(G28*H28,P4)</f>
        <v>0</v>
      </c>
      <c r="J28" s="38" t="s">
        <v>81</v>
      </c>
      <c r="O28" s="41">
        <f>I28*0.21</f>
        <v>0</v>
      </c>
      <c r="P28">
        <v>3</v>
      </c>
    </row>
    <row r="29">
      <c r="A29" s="35" t="s">
        <v>82</v>
      </c>
      <c r="B29" s="42"/>
      <c r="C29" s="43"/>
      <c r="D29" s="43"/>
      <c r="E29" s="48" t="s">
        <v>78</v>
      </c>
      <c r="F29" s="43"/>
      <c r="G29" s="43"/>
      <c r="H29" s="43"/>
      <c r="I29" s="43"/>
      <c r="J29" s="44"/>
    </row>
    <row r="30" ht="240">
      <c r="A30" s="35" t="s">
        <v>84</v>
      </c>
      <c r="B30" s="42"/>
      <c r="C30" s="43"/>
      <c r="D30" s="43"/>
      <c r="E30" s="37" t="s">
        <v>177</v>
      </c>
      <c r="F30" s="43"/>
      <c r="G30" s="43"/>
      <c r="H30" s="43"/>
      <c r="I30" s="43"/>
      <c r="J30" s="44"/>
    </row>
    <row r="31">
      <c r="A31" s="35" t="s">
        <v>76</v>
      </c>
      <c r="B31" s="35">
        <v>8</v>
      </c>
      <c r="C31" s="36" t="s">
        <v>277</v>
      </c>
      <c r="D31" s="35" t="s">
        <v>78</v>
      </c>
      <c r="E31" s="37" t="s">
        <v>278</v>
      </c>
      <c r="F31" s="38" t="s">
        <v>171</v>
      </c>
      <c r="G31" s="39">
        <v>50.700000000000003</v>
      </c>
      <c r="H31" s="40">
        <v>0</v>
      </c>
      <c r="I31" s="40">
        <f>ROUND(G31*H31,P4)</f>
        <v>0</v>
      </c>
      <c r="J31" s="38" t="s">
        <v>81</v>
      </c>
      <c r="O31" s="41">
        <f>I31*0.21</f>
        <v>0</v>
      </c>
      <c r="P31">
        <v>3</v>
      </c>
    </row>
    <row r="32" ht="30">
      <c r="A32" s="35" t="s">
        <v>82</v>
      </c>
      <c r="B32" s="42"/>
      <c r="C32" s="43"/>
      <c r="D32" s="43"/>
      <c r="E32" s="37" t="s">
        <v>729</v>
      </c>
      <c r="F32" s="43"/>
      <c r="G32" s="43"/>
      <c r="H32" s="43"/>
      <c r="I32" s="43"/>
      <c r="J32" s="44"/>
    </row>
    <row r="33" ht="300">
      <c r="A33" s="35" t="s">
        <v>84</v>
      </c>
      <c r="B33" s="42"/>
      <c r="C33" s="43"/>
      <c r="D33" s="43"/>
      <c r="E33" s="37" t="s">
        <v>730</v>
      </c>
      <c r="F33" s="43"/>
      <c r="G33" s="43"/>
      <c r="H33" s="43"/>
      <c r="I33" s="43"/>
      <c r="J33" s="44"/>
    </row>
    <row r="34">
      <c r="A34" s="35" t="s">
        <v>76</v>
      </c>
      <c r="B34" s="35">
        <v>9</v>
      </c>
      <c r="C34" s="36" t="s">
        <v>281</v>
      </c>
      <c r="D34" s="35" t="s">
        <v>78</v>
      </c>
      <c r="E34" s="37" t="s">
        <v>282</v>
      </c>
      <c r="F34" s="38" t="s">
        <v>171</v>
      </c>
      <c r="G34" s="39">
        <v>16.5</v>
      </c>
      <c r="H34" s="40">
        <v>0</v>
      </c>
      <c r="I34" s="40">
        <f>ROUND(G34*H34,P4)</f>
        <v>0</v>
      </c>
      <c r="J34" s="38" t="s">
        <v>81</v>
      </c>
      <c r="O34" s="41">
        <f>I34*0.21</f>
        <v>0</v>
      </c>
      <c r="P34">
        <v>3</v>
      </c>
    </row>
    <row r="35">
      <c r="A35" s="35" t="s">
        <v>82</v>
      </c>
      <c r="B35" s="42"/>
      <c r="C35" s="43"/>
      <c r="D35" s="43"/>
      <c r="E35" s="37" t="s">
        <v>283</v>
      </c>
      <c r="F35" s="43"/>
      <c r="G35" s="43"/>
      <c r="H35" s="43"/>
      <c r="I35" s="43"/>
      <c r="J35" s="44"/>
    </row>
    <row r="36" ht="390">
      <c r="A36" s="35" t="s">
        <v>84</v>
      </c>
      <c r="B36" s="42"/>
      <c r="C36" s="43"/>
      <c r="D36" s="43"/>
      <c r="E36" s="37" t="s">
        <v>461</v>
      </c>
      <c r="F36" s="43"/>
      <c r="G36" s="43"/>
      <c r="H36" s="43"/>
      <c r="I36" s="43"/>
      <c r="J36" s="44"/>
    </row>
    <row r="37">
      <c r="A37" s="35" t="s">
        <v>76</v>
      </c>
      <c r="B37" s="35">
        <v>10</v>
      </c>
      <c r="C37" s="36" t="s">
        <v>289</v>
      </c>
      <c r="D37" s="35" t="s">
        <v>78</v>
      </c>
      <c r="E37" s="37" t="s">
        <v>290</v>
      </c>
      <c r="F37" s="38" t="s">
        <v>144</v>
      </c>
      <c r="G37" s="39">
        <v>273.60000000000002</v>
      </c>
      <c r="H37" s="40">
        <v>0</v>
      </c>
      <c r="I37" s="40">
        <f>ROUND(G37*H37,P4)</f>
        <v>0</v>
      </c>
      <c r="J37" s="38" t="s">
        <v>81</v>
      </c>
      <c r="O37" s="41">
        <f>I37*0.21</f>
        <v>0</v>
      </c>
      <c r="P37">
        <v>3</v>
      </c>
    </row>
    <row r="38">
      <c r="A38" s="35" t="s">
        <v>82</v>
      </c>
      <c r="B38" s="42"/>
      <c r="C38" s="43"/>
      <c r="D38" s="43"/>
      <c r="E38" s="48" t="s">
        <v>78</v>
      </c>
      <c r="F38" s="43"/>
      <c r="G38" s="43"/>
      <c r="H38" s="43"/>
      <c r="I38" s="43"/>
      <c r="J38" s="44"/>
    </row>
    <row r="39" ht="30">
      <c r="A39" s="35" t="s">
        <v>84</v>
      </c>
      <c r="B39" s="42"/>
      <c r="C39" s="43"/>
      <c r="D39" s="43"/>
      <c r="E39" s="37" t="s">
        <v>291</v>
      </c>
      <c r="F39" s="43"/>
      <c r="G39" s="43"/>
      <c r="H39" s="43"/>
      <c r="I39" s="43"/>
      <c r="J39" s="44"/>
    </row>
    <row r="40">
      <c r="A40" s="35" t="s">
        <v>76</v>
      </c>
      <c r="B40" s="35">
        <v>11</v>
      </c>
      <c r="C40" s="36" t="s">
        <v>296</v>
      </c>
      <c r="D40" s="35" t="s">
        <v>78</v>
      </c>
      <c r="E40" s="37" t="s">
        <v>297</v>
      </c>
      <c r="F40" s="38" t="s">
        <v>171</v>
      </c>
      <c r="G40" s="39">
        <v>47.159999999999997</v>
      </c>
      <c r="H40" s="40">
        <v>0</v>
      </c>
      <c r="I40" s="40">
        <f>ROUND(G40*H40,P4)</f>
        <v>0</v>
      </c>
      <c r="J40" s="38" t="s">
        <v>81</v>
      </c>
      <c r="O40" s="41">
        <f>I40*0.21</f>
        <v>0</v>
      </c>
      <c r="P40">
        <v>3</v>
      </c>
    </row>
    <row r="41">
      <c r="A41" s="35" t="s">
        <v>82</v>
      </c>
      <c r="B41" s="42"/>
      <c r="C41" s="43"/>
      <c r="D41" s="43"/>
      <c r="E41" s="37" t="s">
        <v>298</v>
      </c>
      <c r="F41" s="43"/>
      <c r="G41" s="43"/>
      <c r="H41" s="43"/>
      <c r="I41" s="43"/>
      <c r="J41" s="44"/>
    </row>
    <row r="42" ht="45">
      <c r="A42" s="35" t="s">
        <v>84</v>
      </c>
      <c r="B42" s="42"/>
      <c r="C42" s="43"/>
      <c r="D42" s="43"/>
      <c r="E42" s="37" t="s">
        <v>299</v>
      </c>
      <c r="F42" s="43"/>
      <c r="G42" s="43"/>
      <c r="H42" s="43"/>
      <c r="I42" s="43"/>
      <c r="J42" s="44"/>
    </row>
    <row r="43">
      <c r="A43" s="35" t="s">
        <v>76</v>
      </c>
      <c r="B43" s="35">
        <v>12</v>
      </c>
      <c r="C43" s="36" t="s">
        <v>304</v>
      </c>
      <c r="D43" s="35" t="s">
        <v>78</v>
      </c>
      <c r="E43" s="37" t="s">
        <v>305</v>
      </c>
      <c r="F43" s="38" t="s">
        <v>144</v>
      </c>
      <c r="G43" s="39">
        <v>314.39999999999998</v>
      </c>
      <c r="H43" s="40">
        <v>0</v>
      </c>
      <c r="I43" s="40">
        <f>ROUND(G43*H43,P4)</f>
        <v>0</v>
      </c>
      <c r="J43" s="38" t="s">
        <v>81</v>
      </c>
      <c r="O43" s="41">
        <f>I43*0.21</f>
        <v>0</v>
      </c>
      <c r="P43">
        <v>3</v>
      </c>
    </row>
    <row r="44">
      <c r="A44" s="35" t="s">
        <v>82</v>
      </c>
      <c r="B44" s="42"/>
      <c r="C44" s="43"/>
      <c r="D44" s="43"/>
      <c r="E44" s="48" t="s">
        <v>78</v>
      </c>
      <c r="F44" s="43"/>
      <c r="G44" s="43"/>
      <c r="H44" s="43"/>
      <c r="I44" s="43"/>
      <c r="J44" s="44"/>
    </row>
    <row r="45" ht="30">
      <c r="A45" s="35" t="s">
        <v>84</v>
      </c>
      <c r="B45" s="42"/>
      <c r="C45" s="43"/>
      <c r="D45" s="43"/>
      <c r="E45" s="37" t="s">
        <v>306</v>
      </c>
      <c r="F45" s="43"/>
      <c r="G45" s="43"/>
      <c r="H45" s="43"/>
      <c r="I45" s="43"/>
      <c r="J45" s="44"/>
    </row>
    <row r="46">
      <c r="A46" s="35" t="s">
        <v>76</v>
      </c>
      <c r="B46" s="35">
        <v>13</v>
      </c>
      <c r="C46" s="36" t="s">
        <v>307</v>
      </c>
      <c r="D46" s="35" t="s">
        <v>78</v>
      </c>
      <c r="E46" s="37" t="s">
        <v>308</v>
      </c>
      <c r="F46" s="38" t="s">
        <v>144</v>
      </c>
      <c r="G46" s="39">
        <v>314.39999999999998</v>
      </c>
      <c r="H46" s="40">
        <v>0</v>
      </c>
      <c r="I46" s="40">
        <f>ROUND(G46*H46,P4)</f>
        <v>0</v>
      </c>
      <c r="J46" s="38" t="s">
        <v>81</v>
      </c>
      <c r="O46" s="41">
        <f>I46*0.21</f>
        <v>0</v>
      </c>
      <c r="P46">
        <v>3</v>
      </c>
    </row>
    <row r="47">
      <c r="A47" s="35" t="s">
        <v>82</v>
      </c>
      <c r="B47" s="42"/>
      <c r="C47" s="43"/>
      <c r="D47" s="43"/>
      <c r="E47" s="48" t="s">
        <v>78</v>
      </c>
      <c r="F47" s="43"/>
      <c r="G47" s="43"/>
      <c r="H47" s="43"/>
      <c r="I47" s="43"/>
      <c r="J47" s="44"/>
    </row>
    <row r="48" ht="45">
      <c r="A48" s="35" t="s">
        <v>84</v>
      </c>
      <c r="B48" s="42"/>
      <c r="C48" s="43"/>
      <c r="D48" s="43"/>
      <c r="E48" s="37" t="s">
        <v>309</v>
      </c>
      <c r="F48" s="43"/>
      <c r="G48" s="43"/>
      <c r="H48" s="43"/>
      <c r="I48" s="43"/>
      <c r="J48" s="44"/>
    </row>
    <row r="49">
      <c r="A49" s="35" t="s">
        <v>76</v>
      </c>
      <c r="B49" s="35">
        <v>14</v>
      </c>
      <c r="C49" s="36" t="s">
        <v>310</v>
      </c>
      <c r="D49" s="35" t="s">
        <v>78</v>
      </c>
      <c r="E49" s="37" t="s">
        <v>311</v>
      </c>
      <c r="F49" s="38" t="s">
        <v>144</v>
      </c>
      <c r="G49" s="39">
        <v>314.39999999999998</v>
      </c>
      <c r="H49" s="40">
        <v>0</v>
      </c>
      <c r="I49" s="40">
        <f>ROUND(G49*H49,P4)</f>
        <v>0</v>
      </c>
      <c r="J49" s="38" t="s">
        <v>81</v>
      </c>
      <c r="O49" s="41">
        <f>I49*0.21</f>
        <v>0</v>
      </c>
      <c r="P49">
        <v>3</v>
      </c>
    </row>
    <row r="50">
      <c r="A50" s="35" t="s">
        <v>82</v>
      </c>
      <c r="B50" s="42"/>
      <c r="C50" s="43"/>
      <c r="D50" s="43"/>
      <c r="E50" s="48" t="s">
        <v>78</v>
      </c>
      <c r="F50" s="43"/>
      <c r="G50" s="43"/>
      <c r="H50" s="43"/>
      <c r="I50" s="43"/>
      <c r="J50" s="44"/>
    </row>
    <row r="51" ht="45">
      <c r="A51" s="35" t="s">
        <v>84</v>
      </c>
      <c r="B51" s="42"/>
      <c r="C51" s="43"/>
      <c r="D51" s="43"/>
      <c r="E51" s="37" t="s">
        <v>312</v>
      </c>
      <c r="F51" s="43"/>
      <c r="G51" s="43"/>
      <c r="H51" s="43"/>
      <c r="I51" s="43"/>
      <c r="J51" s="44"/>
    </row>
    <row r="52">
      <c r="A52" s="29" t="s">
        <v>73</v>
      </c>
      <c r="B52" s="30"/>
      <c r="C52" s="31" t="s">
        <v>219</v>
      </c>
      <c r="D52" s="32"/>
      <c r="E52" s="29" t="s">
        <v>220</v>
      </c>
      <c r="F52" s="32"/>
      <c r="G52" s="32"/>
      <c r="H52" s="32"/>
      <c r="I52" s="33">
        <f>SUMIFS(I53:I91,A53:A91,"P")</f>
        <v>0</v>
      </c>
      <c r="J52" s="34"/>
    </row>
    <row r="53">
      <c r="A53" s="35" t="s">
        <v>76</v>
      </c>
      <c r="B53" s="35">
        <v>15</v>
      </c>
      <c r="C53" s="36" t="s">
        <v>731</v>
      </c>
      <c r="D53" s="35"/>
      <c r="E53" s="37" t="s">
        <v>732</v>
      </c>
      <c r="F53" s="38" t="s">
        <v>171</v>
      </c>
      <c r="G53" s="39">
        <v>17.100000000000001</v>
      </c>
      <c r="H53" s="40">
        <v>0</v>
      </c>
      <c r="I53" s="40">
        <f>ROUND(G53*H53,P4)</f>
        <v>0</v>
      </c>
      <c r="J53" s="38" t="s">
        <v>81</v>
      </c>
      <c r="O53" s="41">
        <f>I53*0.21</f>
        <v>0</v>
      </c>
      <c r="P53">
        <v>3</v>
      </c>
    </row>
    <row r="54">
      <c r="A54" s="35" t="s">
        <v>82</v>
      </c>
      <c r="B54" s="42"/>
      <c r="C54" s="43"/>
      <c r="D54" s="43"/>
      <c r="E54" s="37" t="s">
        <v>733</v>
      </c>
      <c r="F54" s="43"/>
      <c r="G54" s="43"/>
      <c r="H54" s="43"/>
      <c r="I54" s="43"/>
      <c r="J54" s="44"/>
    </row>
    <row r="55" ht="75">
      <c r="A55" s="35" t="s">
        <v>84</v>
      </c>
      <c r="B55" s="42"/>
      <c r="C55" s="43"/>
      <c r="D55" s="43"/>
      <c r="E55" s="37" t="s">
        <v>734</v>
      </c>
      <c r="F55" s="43"/>
      <c r="G55" s="43"/>
      <c r="H55" s="43"/>
      <c r="I55" s="43"/>
      <c r="J55" s="44"/>
    </row>
    <row r="56">
      <c r="A56" s="35" t="s">
        <v>76</v>
      </c>
      <c r="B56" s="35">
        <v>16</v>
      </c>
      <c r="C56" s="36" t="s">
        <v>323</v>
      </c>
      <c r="D56" s="35"/>
      <c r="E56" s="37" t="s">
        <v>324</v>
      </c>
      <c r="F56" s="38" t="s">
        <v>144</v>
      </c>
      <c r="G56" s="39">
        <v>540.89999999999998</v>
      </c>
      <c r="H56" s="40">
        <v>0</v>
      </c>
      <c r="I56" s="40">
        <f>ROUND(G56*H56,P4)</f>
        <v>0</v>
      </c>
      <c r="J56" s="38" t="s">
        <v>81</v>
      </c>
      <c r="O56" s="41">
        <f>I56*0.21</f>
        <v>0</v>
      </c>
      <c r="P56">
        <v>3</v>
      </c>
    </row>
    <row r="57">
      <c r="A57" s="35" t="s">
        <v>82</v>
      </c>
      <c r="B57" s="42"/>
      <c r="C57" s="43"/>
      <c r="D57" s="43"/>
      <c r="E57" s="37" t="s">
        <v>735</v>
      </c>
      <c r="F57" s="43"/>
      <c r="G57" s="43"/>
      <c r="H57" s="43"/>
      <c r="I57" s="43"/>
      <c r="J57" s="44"/>
    </row>
    <row r="58" ht="75">
      <c r="A58" s="35" t="s">
        <v>84</v>
      </c>
      <c r="B58" s="42"/>
      <c r="C58" s="43"/>
      <c r="D58" s="43"/>
      <c r="E58" s="37" t="s">
        <v>465</v>
      </c>
      <c r="F58" s="43"/>
      <c r="G58" s="43"/>
      <c r="H58" s="43"/>
      <c r="I58" s="43"/>
      <c r="J58" s="44"/>
    </row>
    <row r="59">
      <c r="A59" s="35" t="s">
        <v>76</v>
      </c>
      <c r="B59" s="35">
        <v>17</v>
      </c>
      <c r="C59" s="36" t="s">
        <v>736</v>
      </c>
      <c r="D59" s="35" t="s">
        <v>78</v>
      </c>
      <c r="E59" s="37" t="s">
        <v>737</v>
      </c>
      <c r="F59" s="38" t="s">
        <v>136</v>
      </c>
      <c r="G59" s="39">
        <v>71.180000000000007</v>
      </c>
      <c r="H59" s="40">
        <v>0</v>
      </c>
      <c r="I59" s="40">
        <f>ROUND(G59*H59,P4)</f>
        <v>0</v>
      </c>
      <c r="J59" s="38" t="s">
        <v>81</v>
      </c>
      <c r="O59" s="41">
        <f>I59*0.21</f>
        <v>0</v>
      </c>
      <c r="P59">
        <v>3</v>
      </c>
    </row>
    <row r="60" ht="60">
      <c r="A60" s="35" t="s">
        <v>82</v>
      </c>
      <c r="B60" s="42"/>
      <c r="C60" s="43"/>
      <c r="D60" s="43"/>
      <c r="E60" s="37" t="s">
        <v>738</v>
      </c>
      <c r="F60" s="43"/>
      <c r="G60" s="43"/>
      <c r="H60" s="43"/>
      <c r="I60" s="43"/>
      <c r="J60" s="44"/>
    </row>
    <row r="61" ht="45">
      <c r="A61" s="35" t="s">
        <v>84</v>
      </c>
      <c r="B61" s="42"/>
      <c r="C61" s="43"/>
      <c r="D61" s="43"/>
      <c r="E61" s="37" t="s">
        <v>739</v>
      </c>
      <c r="F61" s="43"/>
      <c r="G61" s="43"/>
      <c r="H61" s="43"/>
      <c r="I61" s="43"/>
      <c r="J61" s="44"/>
    </row>
    <row r="62">
      <c r="A62" s="35" t="s">
        <v>76</v>
      </c>
      <c r="B62" s="35">
        <v>18</v>
      </c>
      <c r="C62" s="36" t="s">
        <v>740</v>
      </c>
      <c r="D62" s="35" t="s">
        <v>78</v>
      </c>
      <c r="E62" s="37" t="s">
        <v>741</v>
      </c>
      <c r="F62" s="38" t="s">
        <v>144</v>
      </c>
      <c r="G62" s="39">
        <v>484</v>
      </c>
      <c r="H62" s="40">
        <v>0</v>
      </c>
      <c r="I62" s="40">
        <f>ROUND(G62*H62,P4)</f>
        <v>0</v>
      </c>
      <c r="J62" s="38" t="s">
        <v>81</v>
      </c>
      <c r="O62" s="41">
        <f>I62*0.21</f>
        <v>0</v>
      </c>
      <c r="P62">
        <v>3</v>
      </c>
    </row>
    <row r="63" ht="30">
      <c r="A63" s="35" t="s">
        <v>82</v>
      </c>
      <c r="B63" s="42"/>
      <c r="C63" s="43"/>
      <c r="D63" s="43"/>
      <c r="E63" s="37" t="s">
        <v>742</v>
      </c>
      <c r="F63" s="43"/>
      <c r="G63" s="43"/>
      <c r="H63" s="43"/>
      <c r="I63" s="43"/>
      <c r="J63" s="44"/>
    </row>
    <row r="64">
      <c r="A64" s="35" t="s">
        <v>84</v>
      </c>
      <c r="B64" s="42"/>
      <c r="C64" s="43"/>
      <c r="D64" s="43"/>
      <c r="E64" s="37" t="s">
        <v>743</v>
      </c>
      <c r="F64" s="43"/>
      <c r="G64" s="43"/>
      <c r="H64" s="43"/>
      <c r="I64" s="43"/>
      <c r="J64" s="44"/>
    </row>
    <row r="65">
      <c r="A65" s="35" t="s">
        <v>76</v>
      </c>
      <c r="B65" s="35">
        <v>19</v>
      </c>
      <c r="C65" s="36" t="s">
        <v>744</v>
      </c>
      <c r="D65" s="35" t="s">
        <v>78</v>
      </c>
      <c r="E65" s="37" t="s">
        <v>745</v>
      </c>
      <c r="F65" s="38" t="s">
        <v>194</v>
      </c>
      <c r="G65" s="39">
        <v>732</v>
      </c>
      <c r="H65" s="40">
        <v>0</v>
      </c>
      <c r="I65" s="40">
        <f>ROUND(G65*H65,P4)</f>
        <v>0</v>
      </c>
      <c r="J65" s="38" t="s">
        <v>81</v>
      </c>
      <c r="O65" s="41">
        <f>I65*0.21</f>
        <v>0</v>
      </c>
      <c r="P65">
        <v>3</v>
      </c>
    </row>
    <row r="66" ht="45">
      <c r="A66" s="35" t="s">
        <v>82</v>
      </c>
      <c r="B66" s="42"/>
      <c r="C66" s="43"/>
      <c r="D66" s="43"/>
      <c r="E66" s="37" t="s">
        <v>746</v>
      </c>
      <c r="F66" s="43"/>
      <c r="G66" s="43"/>
      <c r="H66" s="43"/>
      <c r="I66" s="43"/>
      <c r="J66" s="44"/>
    </row>
    <row r="67" ht="75">
      <c r="A67" s="35" t="s">
        <v>84</v>
      </c>
      <c r="B67" s="42"/>
      <c r="C67" s="43"/>
      <c r="D67" s="43"/>
      <c r="E67" s="37" t="s">
        <v>747</v>
      </c>
      <c r="F67" s="43"/>
      <c r="G67" s="43"/>
      <c r="H67" s="43"/>
      <c r="I67" s="43"/>
      <c r="J67" s="44"/>
    </row>
    <row r="68">
      <c r="A68" s="35" t="s">
        <v>76</v>
      </c>
      <c r="B68" s="35">
        <v>20</v>
      </c>
      <c r="C68" s="36" t="s">
        <v>748</v>
      </c>
      <c r="D68" s="35"/>
      <c r="E68" s="37" t="s">
        <v>749</v>
      </c>
      <c r="F68" s="38" t="s">
        <v>194</v>
      </c>
      <c r="G68" s="39">
        <v>732</v>
      </c>
      <c r="H68" s="40">
        <v>0</v>
      </c>
      <c r="I68" s="40">
        <f>ROUND(G68*H68,P4)</f>
        <v>0</v>
      </c>
      <c r="J68" s="38" t="s">
        <v>81</v>
      </c>
      <c r="O68" s="41">
        <f>I68*0.21</f>
        <v>0</v>
      </c>
      <c r="P68">
        <v>3</v>
      </c>
    </row>
    <row r="69" ht="45">
      <c r="A69" s="35" t="s">
        <v>82</v>
      </c>
      <c r="B69" s="42"/>
      <c r="C69" s="43"/>
      <c r="D69" s="43"/>
      <c r="E69" s="37" t="s">
        <v>750</v>
      </c>
      <c r="F69" s="43"/>
      <c r="G69" s="43"/>
      <c r="H69" s="43"/>
      <c r="I69" s="43"/>
      <c r="J69" s="44"/>
    </row>
    <row r="70" ht="75">
      <c r="A70" s="35" t="s">
        <v>84</v>
      </c>
      <c r="B70" s="42"/>
      <c r="C70" s="43"/>
      <c r="D70" s="43"/>
      <c r="E70" s="37" t="s">
        <v>747</v>
      </c>
      <c r="F70" s="43"/>
      <c r="G70" s="43"/>
      <c r="H70" s="43"/>
      <c r="I70" s="43"/>
      <c r="J70" s="44"/>
    </row>
    <row r="71">
      <c r="A71" s="35" t="s">
        <v>76</v>
      </c>
      <c r="B71" s="35">
        <v>21</v>
      </c>
      <c r="C71" s="36" t="s">
        <v>751</v>
      </c>
      <c r="D71" s="35"/>
      <c r="E71" s="37" t="s">
        <v>752</v>
      </c>
      <c r="F71" s="38" t="s">
        <v>194</v>
      </c>
      <c r="G71" s="39">
        <v>658.79999999999995</v>
      </c>
      <c r="H71" s="40">
        <v>0</v>
      </c>
      <c r="I71" s="40">
        <f>ROUND(G71*H71,P4)</f>
        <v>0</v>
      </c>
      <c r="J71" s="38" t="s">
        <v>81</v>
      </c>
      <c r="O71" s="41">
        <f>I71*0.21</f>
        <v>0</v>
      </c>
      <c r="P71">
        <v>3</v>
      </c>
    </row>
    <row r="72" ht="45">
      <c r="A72" s="35" t="s">
        <v>82</v>
      </c>
      <c r="B72" s="42"/>
      <c r="C72" s="43"/>
      <c r="D72" s="43"/>
      <c r="E72" s="37" t="s">
        <v>753</v>
      </c>
      <c r="F72" s="43"/>
      <c r="G72" s="43"/>
      <c r="H72" s="43"/>
      <c r="I72" s="43"/>
      <c r="J72" s="44"/>
    </row>
    <row r="73" ht="225">
      <c r="A73" s="35" t="s">
        <v>84</v>
      </c>
      <c r="B73" s="42"/>
      <c r="C73" s="43"/>
      <c r="D73" s="43"/>
      <c r="E73" s="37" t="s">
        <v>754</v>
      </c>
      <c r="F73" s="43"/>
      <c r="G73" s="43"/>
      <c r="H73" s="43"/>
      <c r="I73" s="43"/>
      <c r="J73" s="44"/>
    </row>
    <row r="74">
      <c r="A74" s="35" t="s">
        <v>76</v>
      </c>
      <c r="B74" s="35">
        <v>22</v>
      </c>
      <c r="C74" s="36" t="s">
        <v>755</v>
      </c>
      <c r="D74" s="35"/>
      <c r="E74" s="37" t="s">
        <v>756</v>
      </c>
      <c r="F74" s="38" t="s">
        <v>194</v>
      </c>
      <c r="G74" s="39">
        <v>109.8</v>
      </c>
      <c r="H74" s="40">
        <v>0</v>
      </c>
      <c r="I74" s="40">
        <f>ROUND(G74*H74,P4)</f>
        <v>0</v>
      </c>
      <c r="J74" s="38" t="s">
        <v>81</v>
      </c>
      <c r="O74" s="41">
        <f>I74*0.21</f>
        <v>0</v>
      </c>
      <c r="P74">
        <v>3</v>
      </c>
    </row>
    <row r="75" ht="45">
      <c r="A75" s="35" t="s">
        <v>82</v>
      </c>
      <c r="B75" s="42"/>
      <c r="C75" s="43"/>
      <c r="D75" s="43"/>
      <c r="E75" s="37" t="s">
        <v>757</v>
      </c>
      <c r="F75" s="43"/>
      <c r="G75" s="43"/>
      <c r="H75" s="43"/>
      <c r="I75" s="43"/>
      <c r="J75" s="44"/>
    </row>
    <row r="76" ht="225">
      <c r="A76" s="35" t="s">
        <v>84</v>
      </c>
      <c r="B76" s="42"/>
      <c r="C76" s="43"/>
      <c r="D76" s="43"/>
      <c r="E76" s="37" t="s">
        <v>754</v>
      </c>
      <c r="F76" s="43"/>
      <c r="G76" s="43"/>
      <c r="H76" s="43"/>
      <c r="I76" s="43"/>
      <c r="J76" s="44"/>
    </row>
    <row r="77">
      <c r="A77" s="35" t="s">
        <v>76</v>
      </c>
      <c r="B77" s="35">
        <v>23</v>
      </c>
      <c r="C77" s="36" t="s">
        <v>758</v>
      </c>
      <c r="D77" s="35"/>
      <c r="E77" s="37" t="s">
        <v>759</v>
      </c>
      <c r="F77" s="38" t="s">
        <v>194</v>
      </c>
      <c r="G77" s="39">
        <v>329.39999999999998</v>
      </c>
      <c r="H77" s="40">
        <v>0</v>
      </c>
      <c r="I77" s="40">
        <f>ROUND(G77*H77,P4)</f>
        <v>0</v>
      </c>
      <c r="J77" s="38" t="s">
        <v>81</v>
      </c>
      <c r="O77" s="41">
        <f>I77*0.21</f>
        <v>0</v>
      </c>
      <c r="P77">
        <v>3</v>
      </c>
    </row>
    <row r="78" ht="45">
      <c r="A78" s="35" t="s">
        <v>82</v>
      </c>
      <c r="B78" s="42"/>
      <c r="C78" s="43"/>
      <c r="D78" s="43"/>
      <c r="E78" s="37" t="s">
        <v>760</v>
      </c>
      <c r="F78" s="43"/>
      <c r="G78" s="43"/>
      <c r="H78" s="43"/>
      <c r="I78" s="43"/>
      <c r="J78" s="44"/>
    </row>
    <row r="79" ht="225">
      <c r="A79" s="35" t="s">
        <v>84</v>
      </c>
      <c r="B79" s="42"/>
      <c r="C79" s="43"/>
      <c r="D79" s="43"/>
      <c r="E79" s="37" t="s">
        <v>754</v>
      </c>
      <c r="F79" s="43"/>
      <c r="G79" s="43"/>
      <c r="H79" s="43"/>
      <c r="I79" s="43"/>
      <c r="J79" s="44"/>
    </row>
    <row r="80">
      <c r="A80" s="35" t="s">
        <v>76</v>
      </c>
      <c r="B80" s="35">
        <v>24</v>
      </c>
      <c r="C80" s="36" t="s">
        <v>761</v>
      </c>
      <c r="D80" s="35" t="s">
        <v>78</v>
      </c>
      <c r="E80" s="37" t="s">
        <v>762</v>
      </c>
      <c r="F80" s="38" t="s">
        <v>171</v>
      </c>
      <c r="G80" s="39">
        <v>206.78999999999999</v>
      </c>
      <c r="H80" s="40">
        <v>0</v>
      </c>
      <c r="I80" s="40">
        <f>ROUND(G80*H80,P4)</f>
        <v>0</v>
      </c>
      <c r="J80" s="38" t="s">
        <v>81</v>
      </c>
      <c r="O80" s="41">
        <f>I80*0.21</f>
        <v>0</v>
      </c>
      <c r="P80">
        <v>3</v>
      </c>
    </row>
    <row r="81">
      <c r="A81" s="35" t="s">
        <v>82</v>
      </c>
      <c r="B81" s="42"/>
      <c r="C81" s="43"/>
      <c r="D81" s="43"/>
      <c r="E81" s="37" t="s">
        <v>763</v>
      </c>
      <c r="F81" s="43"/>
      <c r="G81" s="43"/>
      <c r="H81" s="43"/>
      <c r="I81" s="43"/>
      <c r="J81" s="44"/>
    </row>
    <row r="82" ht="105">
      <c r="A82" s="35" t="s">
        <v>84</v>
      </c>
      <c r="B82" s="42"/>
      <c r="C82" s="43"/>
      <c r="D82" s="43"/>
      <c r="E82" s="37" t="s">
        <v>764</v>
      </c>
      <c r="F82" s="43"/>
      <c r="G82" s="43"/>
      <c r="H82" s="43"/>
      <c r="I82" s="43"/>
      <c r="J82" s="44"/>
    </row>
    <row r="83">
      <c r="A83" s="35" t="s">
        <v>76</v>
      </c>
      <c r="B83" s="35">
        <v>25</v>
      </c>
      <c r="C83" s="36" t="s">
        <v>765</v>
      </c>
      <c r="D83" s="35"/>
      <c r="E83" s="37" t="s">
        <v>766</v>
      </c>
      <c r="F83" s="38" t="s">
        <v>153</v>
      </c>
      <c r="G83" s="39">
        <v>122</v>
      </c>
      <c r="H83" s="40">
        <v>0</v>
      </c>
      <c r="I83" s="40">
        <f>ROUND(G83*H83,P4)</f>
        <v>0</v>
      </c>
      <c r="J83" s="38" t="s">
        <v>81</v>
      </c>
      <c r="O83" s="41">
        <f>I83*0.21</f>
        <v>0</v>
      </c>
      <c r="P83">
        <v>3</v>
      </c>
    </row>
    <row r="84" ht="30">
      <c r="A84" s="35" t="s">
        <v>82</v>
      </c>
      <c r="B84" s="42"/>
      <c r="C84" s="43"/>
      <c r="D84" s="43"/>
      <c r="E84" s="37" t="s">
        <v>767</v>
      </c>
      <c r="F84" s="43"/>
      <c r="G84" s="43"/>
      <c r="H84" s="43"/>
      <c r="I84" s="43"/>
      <c r="J84" s="44"/>
    </row>
    <row r="85" ht="60">
      <c r="A85" s="35" t="s">
        <v>84</v>
      </c>
      <c r="B85" s="42"/>
      <c r="C85" s="43"/>
      <c r="D85" s="43"/>
      <c r="E85" s="37" t="s">
        <v>768</v>
      </c>
      <c r="F85" s="43"/>
      <c r="G85" s="43"/>
      <c r="H85" s="43"/>
      <c r="I85" s="43"/>
      <c r="J85" s="44"/>
    </row>
    <row r="86">
      <c r="A86" s="35" t="s">
        <v>76</v>
      </c>
      <c r="B86" s="35">
        <v>26</v>
      </c>
      <c r="C86" s="36" t="s">
        <v>769</v>
      </c>
      <c r="D86" s="35"/>
      <c r="E86" s="37" t="s">
        <v>770</v>
      </c>
      <c r="F86" s="38" t="s">
        <v>194</v>
      </c>
      <c r="G86" s="39">
        <v>244</v>
      </c>
      <c r="H86" s="40">
        <v>0</v>
      </c>
      <c r="I86" s="40">
        <f>ROUND(G86*H86,P4)</f>
        <v>0</v>
      </c>
      <c r="J86" s="38" t="s">
        <v>81</v>
      </c>
      <c r="O86" s="41">
        <f>I86*0.21</f>
        <v>0</v>
      </c>
      <c r="P86">
        <v>3</v>
      </c>
    </row>
    <row r="87" ht="30">
      <c r="A87" s="35" t="s">
        <v>82</v>
      </c>
      <c r="B87" s="42"/>
      <c r="C87" s="43"/>
      <c r="D87" s="43"/>
      <c r="E87" s="37" t="s">
        <v>767</v>
      </c>
      <c r="F87" s="43"/>
      <c r="G87" s="43"/>
      <c r="H87" s="43"/>
      <c r="I87" s="43"/>
      <c r="J87" s="44"/>
    </row>
    <row r="88" ht="45">
      <c r="A88" s="35" t="s">
        <v>84</v>
      </c>
      <c r="B88" s="42"/>
      <c r="C88" s="43"/>
      <c r="D88" s="43"/>
      <c r="E88" s="37" t="s">
        <v>771</v>
      </c>
      <c r="F88" s="43"/>
      <c r="G88" s="43"/>
      <c r="H88" s="43"/>
      <c r="I88" s="43"/>
      <c r="J88" s="44"/>
    </row>
    <row r="89">
      <c r="A89" s="35" t="s">
        <v>76</v>
      </c>
      <c r="B89" s="35">
        <v>27</v>
      </c>
      <c r="C89" s="36" t="s">
        <v>335</v>
      </c>
      <c r="D89" s="35" t="s">
        <v>78</v>
      </c>
      <c r="E89" s="37" t="s">
        <v>336</v>
      </c>
      <c r="F89" s="38" t="s">
        <v>144</v>
      </c>
      <c r="G89" s="39">
        <v>438.39999999999998</v>
      </c>
      <c r="H89" s="40">
        <v>0</v>
      </c>
      <c r="I89" s="40">
        <f>ROUND(G89*H89,P4)</f>
        <v>0</v>
      </c>
      <c r="J89" s="38" t="s">
        <v>81</v>
      </c>
      <c r="O89" s="41">
        <f>I89*0.21</f>
        <v>0</v>
      </c>
      <c r="P89">
        <v>3</v>
      </c>
    </row>
    <row r="90">
      <c r="A90" s="35" t="s">
        <v>82</v>
      </c>
      <c r="B90" s="42"/>
      <c r="C90" s="43"/>
      <c r="D90" s="43"/>
      <c r="E90" s="37" t="s">
        <v>337</v>
      </c>
      <c r="F90" s="43"/>
      <c r="G90" s="43"/>
      <c r="H90" s="43"/>
      <c r="I90" s="43"/>
      <c r="J90" s="44"/>
    </row>
    <row r="91" ht="120">
      <c r="A91" s="35" t="s">
        <v>84</v>
      </c>
      <c r="B91" s="42"/>
      <c r="C91" s="43"/>
      <c r="D91" s="43"/>
      <c r="E91" s="37" t="s">
        <v>338</v>
      </c>
      <c r="F91" s="43"/>
      <c r="G91" s="43"/>
      <c r="H91" s="43"/>
      <c r="I91" s="43"/>
      <c r="J91" s="44"/>
    </row>
    <row r="92">
      <c r="A92" s="29" t="s">
        <v>73</v>
      </c>
      <c r="B92" s="30"/>
      <c r="C92" s="31" t="s">
        <v>772</v>
      </c>
      <c r="D92" s="32"/>
      <c r="E92" s="29" t="s">
        <v>773</v>
      </c>
      <c r="F92" s="32"/>
      <c r="G92" s="32"/>
      <c r="H92" s="32"/>
      <c r="I92" s="33">
        <f>SUMIFS(I93:I95,A93:A95,"P")</f>
        <v>0</v>
      </c>
      <c r="J92" s="34"/>
    </row>
    <row r="93" ht="30">
      <c r="A93" s="35" t="s">
        <v>76</v>
      </c>
      <c r="B93" s="35">
        <v>28</v>
      </c>
      <c r="C93" s="36" t="s">
        <v>774</v>
      </c>
      <c r="D93" s="35"/>
      <c r="E93" s="37" t="s">
        <v>775</v>
      </c>
      <c r="F93" s="38" t="s">
        <v>171</v>
      </c>
      <c r="G93" s="39">
        <v>509.5</v>
      </c>
      <c r="H93" s="40">
        <v>0</v>
      </c>
      <c r="I93" s="40">
        <f>ROUND(G93*H93,P4)</f>
        <v>0</v>
      </c>
      <c r="J93" s="38" t="s">
        <v>81</v>
      </c>
      <c r="O93" s="41">
        <f>I93*0.21</f>
        <v>0</v>
      </c>
      <c r="P93">
        <v>3</v>
      </c>
    </row>
    <row r="94">
      <c r="A94" s="35" t="s">
        <v>82</v>
      </c>
      <c r="B94" s="42"/>
      <c r="C94" s="43"/>
      <c r="D94" s="43"/>
      <c r="E94" s="37" t="s">
        <v>776</v>
      </c>
      <c r="F94" s="43"/>
      <c r="G94" s="43"/>
      <c r="H94" s="43"/>
      <c r="I94" s="43"/>
      <c r="J94" s="44"/>
    </row>
    <row r="95" ht="45">
      <c r="A95" s="35" t="s">
        <v>84</v>
      </c>
      <c r="B95" s="42"/>
      <c r="C95" s="43"/>
      <c r="D95" s="43"/>
      <c r="E95" s="37" t="s">
        <v>777</v>
      </c>
      <c r="F95" s="43"/>
      <c r="G95" s="43"/>
      <c r="H95" s="43"/>
      <c r="I95" s="43"/>
      <c r="J95" s="44"/>
    </row>
    <row r="96">
      <c r="A96" s="29" t="s">
        <v>73</v>
      </c>
      <c r="B96" s="30"/>
      <c r="C96" s="31" t="s">
        <v>339</v>
      </c>
      <c r="D96" s="32"/>
      <c r="E96" s="29" t="s">
        <v>340</v>
      </c>
      <c r="F96" s="32"/>
      <c r="G96" s="32"/>
      <c r="H96" s="32"/>
      <c r="I96" s="33">
        <f>SUMIFS(I97:I117,A97:A117,"P")</f>
        <v>0</v>
      </c>
      <c r="J96" s="34"/>
    </row>
    <row r="97">
      <c r="A97" s="35" t="s">
        <v>76</v>
      </c>
      <c r="B97" s="35">
        <v>29</v>
      </c>
      <c r="C97" s="36" t="s">
        <v>466</v>
      </c>
      <c r="D97" s="35"/>
      <c r="E97" s="37" t="s">
        <v>467</v>
      </c>
      <c r="F97" s="38" t="s">
        <v>171</v>
      </c>
      <c r="G97" s="39">
        <v>62.927999999999997</v>
      </c>
      <c r="H97" s="40">
        <v>0</v>
      </c>
      <c r="I97" s="40">
        <f>ROUND(G97*H97,P4)</f>
        <v>0</v>
      </c>
      <c r="J97" s="38" t="s">
        <v>81</v>
      </c>
      <c r="O97" s="41">
        <f>I97*0.21</f>
        <v>0</v>
      </c>
      <c r="P97">
        <v>3</v>
      </c>
    </row>
    <row r="98">
      <c r="A98" s="35" t="s">
        <v>82</v>
      </c>
      <c r="B98" s="42"/>
      <c r="C98" s="43"/>
      <c r="D98" s="43"/>
      <c r="E98" s="37" t="s">
        <v>468</v>
      </c>
      <c r="F98" s="43"/>
      <c r="G98" s="43"/>
      <c r="H98" s="43"/>
      <c r="I98" s="43"/>
      <c r="J98" s="44"/>
    </row>
    <row r="99" ht="409.5">
      <c r="A99" s="35" t="s">
        <v>84</v>
      </c>
      <c r="B99" s="42"/>
      <c r="C99" s="43"/>
      <c r="D99" s="43"/>
      <c r="E99" s="37" t="s">
        <v>348</v>
      </c>
      <c r="F99" s="43"/>
      <c r="G99" s="43"/>
      <c r="H99" s="43"/>
      <c r="I99" s="43"/>
      <c r="J99" s="44"/>
    </row>
    <row r="100">
      <c r="A100" s="35" t="s">
        <v>76</v>
      </c>
      <c r="B100" s="35">
        <v>30</v>
      </c>
      <c r="C100" s="36" t="s">
        <v>345</v>
      </c>
      <c r="D100" s="35"/>
      <c r="E100" s="37" t="s">
        <v>346</v>
      </c>
      <c r="F100" s="38" t="s">
        <v>171</v>
      </c>
      <c r="G100" s="39">
        <v>1.6499999999999999</v>
      </c>
      <c r="H100" s="40">
        <v>0</v>
      </c>
      <c r="I100" s="40">
        <f>ROUND(G100*H100,P4)</f>
        <v>0</v>
      </c>
      <c r="J100" s="38" t="s">
        <v>81</v>
      </c>
      <c r="O100" s="41">
        <f>I100*0.21</f>
        <v>0</v>
      </c>
      <c r="P100">
        <v>3</v>
      </c>
    </row>
    <row r="101">
      <c r="A101" s="35" t="s">
        <v>82</v>
      </c>
      <c r="B101" s="42"/>
      <c r="C101" s="43"/>
      <c r="D101" s="43"/>
      <c r="E101" s="37" t="s">
        <v>347</v>
      </c>
      <c r="F101" s="43"/>
      <c r="G101" s="43"/>
      <c r="H101" s="43"/>
      <c r="I101" s="43"/>
      <c r="J101" s="44"/>
    </row>
    <row r="102" ht="409.5">
      <c r="A102" s="35" t="s">
        <v>84</v>
      </c>
      <c r="B102" s="42"/>
      <c r="C102" s="43"/>
      <c r="D102" s="43"/>
      <c r="E102" s="37" t="s">
        <v>348</v>
      </c>
      <c r="F102" s="43"/>
      <c r="G102" s="43"/>
      <c r="H102" s="43"/>
      <c r="I102" s="43"/>
      <c r="J102" s="44"/>
    </row>
    <row r="103">
      <c r="A103" s="35" t="s">
        <v>76</v>
      </c>
      <c r="B103" s="35">
        <v>31</v>
      </c>
      <c r="C103" s="36" t="s">
        <v>349</v>
      </c>
      <c r="D103" s="35" t="s">
        <v>78</v>
      </c>
      <c r="E103" s="37" t="s">
        <v>350</v>
      </c>
      <c r="F103" s="38" t="s">
        <v>171</v>
      </c>
      <c r="G103" s="39">
        <v>1.6499999999999999</v>
      </c>
      <c r="H103" s="40">
        <v>0</v>
      </c>
      <c r="I103" s="40">
        <f>ROUND(G103*H103,P4)</f>
        <v>0</v>
      </c>
      <c r="J103" s="38" t="s">
        <v>81</v>
      </c>
      <c r="O103" s="41">
        <f>I103*0.21</f>
        <v>0</v>
      </c>
      <c r="P103">
        <v>3</v>
      </c>
    </row>
    <row r="104">
      <c r="A104" s="35" t="s">
        <v>82</v>
      </c>
      <c r="B104" s="42"/>
      <c r="C104" s="43"/>
      <c r="D104" s="43"/>
      <c r="E104" s="37" t="s">
        <v>351</v>
      </c>
      <c r="F104" s="43"/>
      <c r="G104" s="43"/>
      <c r="H104" s="43"/>
      <c r="I104" s="43"/>
      <c r="J104" s="44"/>
    </row>
    <row r="105" ht="60">
      <c r="A105" s="35" t="s">
        <v>84</v>
      </c>
      <c r="B105" s="42"/>
      <c r="C105" s="43"/>
      <c r="D105" s="43"/>
      <c r="E105" s="37" t="s">
        <v>330</v>
      </c>
      <c r="F105" s="43"/>
      <c r="G105" s="43"/>
      <c r="H105" s="43"/>
      <c r="I105" s="43"/>
      <c r="J105" s="44"/>
    </row>
    <row r="106">
      <c r="A106" s="35" t="s">
        <v>76</v>
      </c>
      <c r="B106" s="35">
        <v>32</v>
      </c>
      <c r="C106" s="36" t="s">
        <v>353</v>
      </c>
      <c r="D106" s="35" t="s">
        <v>78</v>
      </c>
      <c r="E106" s="37" t="s">
        <v>354</v>
      </c>
      <c r="F106" s="38" t="s">
        <v>171</v>
      </c>
      <c r="G106" s="39">
        <v>3.6000000000000001</v>
      </c>
      <c r="H106" s="40">
        <v>0</v>
      </c>
      <c r="I106" s="40">
        <f>ROUND(G106*H106,P4)</f>
        <v>0</v>
      </c>
      <c r="J106" s="38" t="s">
        <v>81</v>
      </c>
      <c r="O106" s="41">
        <f>I106*0.21</f>
        <v>0</v>
      </c>
      <c r="P106">
        <v>3</v>
      </c>
    </row>
    <row r="107">
      <c r="A107" s="35" t="s">
        <v>82</v>
      </c>
      <c r="B107" s="42"/>
      <c r="C107" s="43"/>
      <c r="D107" s="43"/>
      <c r="E107" s="37" t="s">
        <v>355</v>
      </c>
      <c r="F107" s="43"/>
      <c r="G107" s="43"/>
      <c r="H107" s="43"/>
      <c r="I107" s="43"/>
      <c r="J107" s="44"/>
    </row>
    <row r="108" ht="60">
      <c r="A108" s="35" t="s">
        <v>84</v>
      </c>
      <c r="B108" s="42"/>
      <c r="C108" s="43"/>
      <c r="D108" s="43"/>
      <c r="E108" s="37" t="s">
        <v>330</v>
      </c>
      <c r="F108" s="43"/>
      <c r="G108" s="43"/>
      <c r="H108" s="43"/>
      <c r="I108" s="43"/>
      <c r="J108" s="44"/>
    </row>
    <row r="109">
      <c r="A109" s="35" t="s">
        <v>76</v>
      </c>
      <c r="B109" s="35">
        <v>33</v>
      </c>
      <c r="C109" s="36" t="s">
        <v>778</v>
      </c>
      <c r="D109" s="35"/>
      <c r="E109" s="37" t="s">
        <v>779</v>
      </c>
      <c r="F109" s="38" t="s">
        <v>171</v>
      </c>
      <c r="G109" s="39">
        <v>21.318000000000001</v>
      </c>
      <c r="H109" s="40">
        <v>0</v>
      </c>
      <c r="I109" s="40">
        <f>ROUND(G109*H109,P4)</f>
        <v>0</v>
      </c>
      <c r="J109" s="38" t="s">
        <v>81</v>
      </c>
      <c r="O109" s="41">
        <f>I109*0.21</f>
        <v>0</v>
      </c>
      <c r="P109">
        <v>3</v>
      </c>
    </row>
    <row r="110">
      <c r="A110" s="35" t="s">
        <v>82</v>
      </c>
      <c r="B110" s="42"/>
      <c r="C110" s="43"/>
      <c r="D110" s="43"/>
      <c r="E110" s="37" t="s">
        <v>780</v>
      </c>
      <c r="F110" s="43"/>
      <c r="G110" s="43"/>
      <c r="H110" s="43"/>
      <c r="I110" s="43"/>
      <c r="J110" s="44"/>
    </row>
    <row r="111" ht="409.5">
      <c r="A111" s="35" t="s">
        <v>84</v>
      </c>
      <c r="B111" s="42"/>
      <c r="C111" s="43"/>
      <c r="D111" s="43"/>
      <c r="E111" s="37" t="s">
        <v>348</v>
      </c>
      <c r="F111" s="43"/>
      <c r="G111" s="43"/>
      <c r="H111" s="43"/>
      <c r="I111" s="43"/>
      <c r="J111" s="44"/>
    </row>
    <row r="112">
      <c r="A112" s="35" t="s">
        <v>76</v>
      </c>
      <c r="B112" s="35">
        <v>34</v>
      </c>
      <c r="C112" s="36" t="s">
        <v>781</v>
      </c>
      <c r="D112" s="35"/>
      <c r="E112" s="37" t="s">
        <v>782</v>
      </c>
      <c r="F112" s="38" t="s">
        <v>171</v>
      </c>
      <c r="G112" s="39">
        <v>432.69999999999999</v>
      </c>
      <c r="H112" s="40">
        <v>0</v>
      </c>
      <c r="I112" s="40">
        <f>ROUND(G112*H112,P4)</f>
        <v>0</v>
      </c>
      <c r="J112" s="38" t="s">
        <v>81</v>
      </c>
      <c r="O112" s="41">
        <f>I112*0.21</f>
        <v>0</v>
      </c>
      <c r="P112">
        <v>3</v>
      </c>
    </row>
    <row r="113">
      <c r="A113" s="35" t="s">
        <v>82</v>
      </c>
      <c r="B113" s="42"/>
      <c r="C113" s="43"/>
      <c r="D113" s="43"/>
      <c r="E113" s="48" t="s">
        <v>78</v>
      </c>
      <c r="F113" s="43"/>
      <c r="G113" s="43"/>
      <c r="H113" s="43"/>
      <c r="I113" s="43"/>
      <c r="J113" s="44"/>
    </row>
    <row r="114" ht="60">
      <c r="A114" s="35" t="s">
        <v>84</v>
      </c>
      <c r="B114" s="42"/>
      <c r="C114" s="43"/>
      <c r="D114" s="43"/>
      <c r="E114" s="37" t="s">
        <v>352</v>
      </c>
      <c r="F114" s="43"/>
      <c r="G114" s="43"/>
      <c r="H114" s="43"/>
      <c r="I114" s="43"/>
      <c r="J114" s="44"/>
    </row>
    <row r="115">
      <c r="A115" s="35" t="s">
        <v>76</v>
      </c>
      <c r="B115" s="35">
        <v>35</v>
      </c>
      <c r="C115" s="36" t="s">
        <v>356</v>
      </c>
      <c r="D115" s="35"/>
      <c r="E115" s="37" t="s">
        <v>357</v>
      </c>
      <c r="F115" s="38" t="s">
        <v>171</v>
      </c>
      <c r="G115" s="39">
        <v>3</v>
      </c>
      <c r="H115" s="40">
        <v>0</v>
      </c>
      <c r="I115" s="40">
        <f>ROUND(G115*H115,P4)</f>
        <v>0</v>
      </c>
      <c r="J115" s="38" t="s">
        <v>81</v>
      </c>
      <c r="O115" s="41">
        <f>I115*0.21</f>
        <v>0</v>
      </c>
      <c r="P115">
        <v>3</v>
      </c>
    </row>
    <row r="116" ht="30">
      <c r="A116" s="35" t="s">
        <v>82</v>
      </c>
      <c r="B116" s="42"/>
      <c r="C116" s="43"/>
      <c r="D116" s="43"/>
      <c r="E116" s="37" t="s">
        <v>358</v>
      </c>
      <c r="F116" s="43"/>
      <c r="G116" s="43"/>
      <c r="H116" s="43"/>
      <c r="I116" s="43"/>
      <c r="J116" s="44"/>
    </row>
    <row r="117" ht="150">
      <c r="A117" s="35" t="s">
        <v>84</v>
      </c>
      <c r="B117" s="42"/>
      <c r="C117" s="43"/>
      <c r="D117" s="43"/>
      <c r="E117" s="37" t="s">
        <v>359</v>
      </c>
      <c r="F117" s="43"/>
      <c r="G117" s="43"/>
      <c r="H117" s="43"/>
      <c r="I117" s="43"/>
      <c r="J117" s="44"/>
    </row>
    <row r="118">
      <c r="A118" s="29" t="s">
        <v>73</v>
      </c>
      <c r="B118" s="30"/>
      <c r="C118" s="31" t="s">
        <v>360</v>
      </c>
      <c r="D118" s="32"/>
      <c r="E118" s="29" t="s">
        <v>361</v>
      </c>
      <c r="F118" s="32"/>
      <c r="G118" s="32"/>
      <c r="H118" s="32"/>
      <c r="I118" s="33">
        <f>SUMIFS(I119:I121,A119:A121,"P")</f>
        <v>0</v>
      </c>
      <c r="J118" s="34"/>
    </row>
    <row r="119">
      <c r="A119" s="35" t="s">
        <v>76</v>
      </c>
      <c r="B119" s="35">
        <v>36</v>
      </c>
      <c r="C119" s="36" t="s">
        <v>556</v>
      </c>
      <c r="D119" s="35" t="s">
        <v>78</v>
      </c>
      <c r="E119" s="37" t="s">
        <v>557</v>
      </c>
      <c r="F119" s="38" t="s">
        <v>144</v>
      </c>
      <c r="G119" s="39">
        <v>98.599999999999994</v>
      </c>
      <c r="H119" s="40">
        <v>0</v>
      </c>
      <c r="I119" s="40">
        <f>ROUND(G119*H119,P4)</f>
        <v>0</v>
      </c>
      <c r="J119" s="38" t="s">
        <v>81</v>
      </c>
      <c r="O119" s="41">
        <f>I119*0.21</f>
        <v>0</v>
      </c>
      <c r="P119">
        <v>3</v>
      </c>
    </row>
    <row r="120">
      <c r="A120" s="35" t="s">
        <v>82</v>
      </c>
      <c r="B120" s="42"/>
      <c r="C120" s="43"/>
      <c r="D120" s="43"/>
      <c r="E120" s="37" t="s">
        <v>783</v>
      </c>
      <c r="F120" s="43"/>
      <c r="G120" s="43"/>
      <c r="H120" s="43"/>
      <c r="I120" s="43"/>
      <c r="J120" s="44"/>
    </row>
    <row r="121" ht="120">
      <c r="A121" s="35" t="s">
        <v>84</v>
      </c>
      <c r="B121" s="42"/>
      <c r="C121" s="43"/>
      <c r="D121" s="43"/>
      <c r="E121" s="37" t="s">
        <v>371</v>
      </c>
      <c r="F121" s="43"/>
      <c r="G121" s="43"/>
      <c r="H121" s="43"/>
      <c r="I121" s="43"/>
      <c r="J121" s="44"/>
    </row>
    <row r="122">
      <c r="A122" s="29" t="s">
        <v>73</v>
      </c>
      <c r="B122" s="30"/>
      <c r="C122" s="31" t="s">
        <v>399</v>
      </c>
      <c r="D122" s="32"/>
      <c r="E122" s="29" t="s">
        <v>400</v>
      </c>
      <c r="F122" s="32"/>
      <c r="G122" s="32"/>
      <c r="H122" s="32"/>
      <c r="I122" s="33">
        <f>SUMIFS(I123:I134,A123:A134,"P")</f>
        <v>0</v>
      </c>
      <c r="J122" s="34"/>
    </row>
    <row r="123">
      <c r="A123" s="35" t="s">
        <v>76</v>
      </c>
      <c r="B123" s="35">
        <v>37</v>
      </c>
      <c r="C123" s="36" t="s">
        <v>784</v>
      </c>
      <c r="D123" s="35"/>
      <c r="E123" s="37" t="s">
        <v>785</v>
      </c>
      <c r="F123" s="38" t="s">
        <v>194</v>
      </c>
      <c r="G123" s="39">
        <v>15</v>
      </c>
      <c r="H123" s="40">
        <v>0</v>
      </c>
      <c r="I123" s="40">
        <f>ROUND(G123*H123,P4)</f>
        <v>0</v>
      </c>
      <c r="J123" s="38" t="s">
        <v>81</v>
      </c>
      <c r="O123" s="41">
        <f>I123*0.21</f>
        <v>0</v>
      </c>
      <c r="P123">
        <v>3</v>
      </c>
    </row>
    <row r="124">
      <c r="A124" s="35" t="s">
        <v>82</v>
      </c>
      <c r="B124" s="42"/>
      <c r="C124" s="43"/>
      <c r="D124" s="43"/>
      <c r="E124" s="37" t="s">
        <v>786</v>
      </c>
      <c r="F124" s="43"/>
      <c r="G124" s="43"/>
      <c r="H124" s="43"/>
      <c r="I124" s="43"/>
      <c r="J124" s="44"/>
    </row>
    <row r="125" ht="315">
      <c r="A125" s="35" t="s">
        <v>84</v>
      </c>
      <c r="B125" s="42"/>
      <c r="C125" s="43"/>
      <c r="D125" s="43"/>
      <c r="E125" s="37" t="s">
        <v>408</v>
      </c>
      <c r="F125" s="43"/>
      <c r="G125" s="43"/>
      <c r="H125" s="43"/>
      <c r="I125" s="43"/>
      <c r="J125" s="44"/>
    </row>
    <row r="126">
      <c r="A126" s="35" t="s">
        <v>76</v>
      </c>
      <c r="B126" s="35">
        <v>38</v>
      </c>
      <c r="C126" s="36" t="s">
        <v>787</v>
      </c>
      <c r="D126" s="35"/>
      <c r="E126" s="37" t="s">
        <v>788</v>
      </c>
      <c r="F126" s="38" t="s">
        <v>194</v>
      </c>
      <c r="G126" s="39">
        <v>114</v>
      </c>
      <c r="H126" s="40">
        <v>0</v>
      </c>
      <c r="I126" s="40">
        <f>ROUND(G126*H126,P4)</f>
        <v>0</v>
      </c>
      <c r="J126" s="38" t="s">
        <v>81</v>
      </c>
      <c r="O126" s="41">
        <f>I126*0.21</f>
        <v>0</v>
      </c>
      <c r="P126">
        <v>3</v>
      </c>
    </row>
    <row r="127">
      <c r="A127" s="35" t="s">
        <v>82</v>
      </c>
      <c r="B127" s="42"/>
      <c r="C127" s="43"/>
      <c r="D127" s="43"/>
      <c r="E127" s="37" t="s">
        <v>789</v>
      </c>
      <c r="F127" s="43"/>
      <c r="G127" s="43"/>
      <c r="H127" s="43"/>
      <c r="I127" s="43"/>
      <c r="J127" s="44"/>
    </row>
    <row r="128" ht="315">
      <c r="A128" s="35" t="s">
        <v>84</v>
      </c>
      <c r="B128" s="42"/>
      <c r="C128" s="43"/>
      <c r="D128" s="43"/>
      <c r="E128" s="37" t="s">
        <v>408</v>
      </c>
      <c r="F128" s="43"/>
      <c r="G128" s="43"/>
      <c r="H128" s="43"/>
      <c r="I128" s="43"/>
      <c r="J128" s="44"/>
    </row>
    <row r="129">
      <c r="A129" s="35" t="s">
        <v>76</v>
      </c>
      <c r="B129" s="35">
        <v>39</v>
      </c>
      <c r="C129" s="36" t="s">
        <v>405</v>
      </c>
      <c r="D129" s="35" t="s">
        <v>78</v>
      </c>
      <c r="E129" s="37" t="s">
        <v>406</v>
      </c>
      <c r="F129" s="38" t="s">
        <v>194</v>
      </c>
      <c r="G129" s="39">
        <v>60</v>
      </c>
      <c r="H129" s="40">
        <v>0</v>
      </c>
      <c r="I129" s="40">
        <f>ROUND(G129*H129,P4)</f>
        <v>0</v>
      </c>
      <c r="J129" s="38" t="s">
        <v>81</v>
      </c>
      <c r="O129" s="41">
        <f>I129*0.21</f>
        <v>0</v>
      </c>
      <c r="P129">
        <v>3</v>
      </c>
    </row>
    <row r="130" ht="30">
      <c r="A130" s="35" t="s">
        <v>82</v>
      </c>
      <c r="B130" s="42"/>
      <c r="C130" s="43"/>
      <c r="D130" s="43"/>
      <c r="E130" s="37" t="s">
        <v>790</v>
      </c>
      <c r="F130" s="43"/>
      <c r="G130" s="43"/>
      <c r="H130" s="43"/>
      <c r="I130" s="43"/>
      <c r="J130" s="44"/>
    </row>
    <row r="131" ht="315">
      <c r="A131" s="35" t="s">
        <v>84</v>
      </c>
      <c r="B131" s="42"/>
      <c r="C131" s="43"/>
      <c r="D131" s="43"/>
      <c r="E131" s="37" t="s">
        <v>791</v>
      </c>
      <c r="F131" s="43"/>
      <c r="G131" s="43"/>
      <c r="H131" s="43"/>
      <c r="I131" s="43"/>
      <c r="J131" s="44"/>
    </row>
    <row r="132">
      <c r="A132" s="35" t="s">
        <v>76</v>
      </c>
      <c r="B132" s="35">
        <v>40</v>
      </c>
      <c r="C132" s="36" t="s">
        <v>792</v>
      </c>
      <c r="D132" s="35" t="s">
        <v>78</v>
      </c>
      <c r="E132" s="37" t="s">
        <v>793</v>
      </c>
      <c r="F132" s="38" t="s">
        <v>153</v>
      </c>
      <c r="G132" s="39">
        <v>5</v>
      </c>
      <c r="H132" s="40">
        <v>0</v>
      </c>
      <c r="I132" s="40">
        <f>ROUND(G132*H132,P4)</f>
        <v>0</v>
      </c>
      <c r="J132" s="38" t="s">
        <v>81</v>
      </c>
      <c r="O132" s="41">
        <f>I132*0.21</f>
        <v>0</v>
      </c>
      <c r="P132">
        <v>3</v>
      </c>
    </row>
    <row r="133" ht="30">
      <c r="A133" s="35" t="s">
        <v>82</v>
      </c>
      <c r="B133" s="42"/>
      <c r="C133" s="43"/>
      <c r="D133" s="43"/>
      <c r="E133" s="37" t="s">
        <v>794</v>
      </c>
      <c r="F133" s="43"/>
      <c r="G133" s="43"/>
      <c r="H133" s="43"/>
      <c r="I133" s="43"/>
      <c r="J133" s="44"/>
    </row>
    <row r="134" ht="105">
      <c r="A134" s="35" t="s">
        <v>84</v>
      </c>
      <c r="B134" s="42"/>
      <c r="C134" s="43"/>
      <c r="D134" s="43"/>
      <c r="E134" s="37" t="s">
        <v>795</v>
      </c>
      <c r="F134" s="43"/>
      <c r="G134" s="43"/>
      <c r="H134" s="43"/>
      <c r="I134" s="43"/>
      <c r="J134" s="44"/>
    </row>
    <row r="135">
      <c r="A135" s="29" t="s">
        <v>73</v>
      </c>
      <c r="B135" s="30"/>
      <c r="C135" s="31" t="s">
        <v>190</v>
      </c>
      <c r="D135" s="32"/>
      <c r="E135" s="29" t="s">
        <v>191</v>
      </c>
      <c r="F135" s="32"/>
      <c r="G135" s="32"/>
      <c r="H135" s="32"/>
      <c r="I135" s="33">
        <f>SUMIFS(I136:I141,A136:A141,"P")</f>
        <v>0</v>
      </c>
      <c r="J135" s="34"/>
    </row>
    <row r="136">
      <c r="A136" s="35" t="s">
        <v>76</v>
      </c>
      <c r="B136" s="35">
        <v>41</v>
      </c>
      <c r="C136" s="36" t="s">
        <v>796</v>
      </c>
      <c r="D136" s="35" t="s">
        <v>78</v>
      </c>
      <c r="E136" s="37" t="s">
        <v>797</v>
      </c>
      <c r="F136" s="38" t="s">
        <v>194</v>
      </c>
      <c r="G136" s="39">
        <v>125</v>
      </c>
      <c r="H136" s="40">
        <v>0</v>
      </c>
      <c r="I136" s="40">
        <f>ROUND(G136*H136,P4)</f>
        <v>0</v>
      </c>
      <c r="J136" s="38" t="s">
        <v>81</v>
      </c>
      <c r="O136" s="41">
        <f>I136*0.21</f>
        <v>0</v>
      </c>
      <c r="P136">
        <v>3</v>
      </c>
    </row>
    <row r="137" ht="30">
      <c r="A137" s="35" t="s">
        <v>82</v>
      </c>
      <c r="B137" s="42"/>
      <c r="C137" s="43"/>
      <c r="D137" s="43"/>
      <c r="E137" s="37" t="s">
        <v>798</v>
      </c>
      <c r="F137" s="43"/>
      <c r="G137" s="43"/>
      <c r="H137" s="43"/>
      <c r="I137" s="43"/>
      <c r="J137" s="44"/>
    </row>
    <row r="138" ht="135">
      <c r="A138" s="35" t="s">
        <v>84</v>
      </c>
      <c r="B138" s="42"/>
      <c r="C138" s="43"/>
      <c r="D138" s="43"/>
      <c r="E138" s="37" t="s">
        <v>799</v>
      </c>
      <c r="F138" s="43"/>
      <c r="G138" s="43"/>
      <c r="H138" s="43"/>
      <c r="I138" s="43"/>
      <c r="J138" s="44"/>
    </row>
    <row r="139" ht="30">
      <c r="A139" s="35" t="s">
        <v>76</v>
      </c>
      <c r="B139" s="35">
        <v>42</v>
      </c>
      <c r="C139" s="36" t="s">
        <v>800</v>
      </c>
      <c r="D139" s="35" t="s">
        <v>78</v>
      </c>
      <c r="E139" s="37" t="s">
        <v>801</v>
      </c>
      <c r="F139" s="38" t="s">
        <v>144</v>
      </c>
      <c r="G139" s="39">
        <v>98.599999999999994</v>
      </c>
      <c r="H139" s="40">
        <v>0</v>
      </c>
      <c r="I139" s="40">
        <f>ROUND(G139*H139,P4)</f>
        <v>0</v>
      </c>
      <c r="J139" s="38" t="s">
        <v>81</v>
      </c>
      <c r="O139" s="41">
        <f>I139*0.21</f>
        <v>0</v>
      </c>
      <c r="P139">
        <v>3</v>
      </c>
    </row>
    <row r="140" ht="30">
      <c r="A140" s="35" t="s">
        <v>82</v>
      </c>
      <c r="B140" s="42"/>
      <c r="C140" s="43"/>
      <c r="D140" s="43"/>
      <c r="E140" s="37" t="s">
        <v>802</v>
      </c>
      <c r="F140" s="43"/>
      <c r="G140" s="43"/>
      <c r="H140" s="43"/>
      <c r="I140" s="43"/>
      <c r="J140" s="44"/>
    </row>
    <row r="141" ht="150">
      <c r="A141" s="35" t="s">
        <v>84</v>
      </c>
      <c r="B141" s="45"/>
      <c r="C141" s="46"/>
      <c r="D141" s="46"/>
      <c r="E141" s="37" t="s">
        <v>803</v>
      </c>
      <c r="F141" s="46"/>
      <c r="G141" s="46"/>
      <c r="H141" s="46"/>
      <c r="I141" s="46"/>
      <c r="J141" s="47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55</v>
      </c>
      <c r="F2" s="15"/>
      <c r="G2" s="15"/>
      <c r="H2" s="15"/>
      <c r="I2" s="15"/>
      <c r="J2" s="17"/>
    </row>
    <row r="3">
      <c r="A3" s="3" t="s">
        <v>56</v>
      </c>
      <c r="B3" s="18" t="s">
        <v>57</v>
      </c>
      <c r="C3" s="19" t="s">
        <v>58</v>
      </c>
      <c r="D3" s="20"/>
      <c r="E3" s="21" t="s">
        <v>59</v>
      </c>
      <c r="F3" s="15"/>
      <c r="G3" s="15"/>
      <c r="H3" s="22" t="s">
        <v>33</v>
      </c>
      <c r="I3" s="23">
        <f>SUMIFS(I8:I183,A8:A183,"SD")</f>
        <v>0</v>
      </c>
      <c r="J3" s="17"/>
      <c r="O3">
        <v>0</v>
      </c>
      <c r="P3">
        <v>2</v>
      </c>
    </row>
    <row r="4">
      <c r="A4" s="3" t="s">
        <v>60</v>
      </c>
      <c r="B4" s="18" t="s">
        <v>61</v>
      </c>
      <c r="C4" s="19" t="s">
        <v>33</v>
      </c>
      <c r="D4" s="20"/>
      <c r="E4" s="21" t="s">
        <v>34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62</v>
      </c>
      <c r="B5" s="25" t="s">
        <v>63</v>
      </c>
      <c r="C5" s="7" t="s">
        <v>64</v>
      </c>
      <c r="D5" s="7" t="s">
        <v>65</v>
      </c>
      <c r="E5" s="7" t="s">
        <v>66</v>
      </c>
      <c r="F5" s="7" t="s">
        <v>67</v>
      </c>
      <c r="G5" s="7" t="s">
        <v>68</v>
      </c>
      <c r="H5" s="7" t="s">
        <v>69</v>
      </c>
      <c r="I5" s="7"/>
      <c r="J5" s="26" t="s">
        <v>70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71</v>
      </c>
      <c r="I6" s="7" t="s">
        <v>72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73</v>
      </c>
      <c r="B8" s="30"/>
      <c r="C8" s="31" t="s">
        <v>74</v>
      </c>
      <c r="D8" s="32"/>
      <c r="E8" s="29" t="s">
        <v>75</v>
      </c>
      <c r="F8" s="32"/>
      <c r="G8" s="32"/>
      <c r="H8" s="32"/>
      <c r="I8" s="33">
        <f>SUMIFS(I9:I17,A9:A17,"P")</f>
        <v>0</v>
      </c>
      <c r="J8" s="34"/>
    </row>
    <row r="9" ht="30">
      <c r="A9" s="35" t="s">
        <v>76</v>
      </c>
      <c r="B9" s="35">
        <v>1</v>
      </c>
      <c r="C9" s="36" t="s">
        <v>134</v>
      </c>
      <c r="D9" s="35" t="s">
        <v>78</v>
      </c>
      <c r="E9" s="37" t="s">
        <v>135</v>
      </c>
      <c r="F9" s="38" t="s">
        <v>136</v>
      </c>
      <c r="G9" s="39">
        <v>702.54399999999998</v>
      </c>
      <c r="H9" s="40">
        <v>0</v>
      </c>
      <c r="I9" s="40">
        <f>ROUND(G9*H9,P4)</f>
        <v>0</v>
      </c>
      <c r="J9" s="38" t="s">
        <v>81</v>
      </c>
      <c r="O9" s="41">
        <f>I9*0.21</f>
        <v>0</v>
      </c>
      <c r="P9">
        <v>3</v>
      </c>
    </row>
    <row r="10">
      <c r="A10" s="35" t="s">
        <v>82</v>
      </c>
      <c r="B10" s="42"/>
      <c r="C10" s="43"/>
      <c r="D10" s="43"/>
      <c r="E10" s="48" t="s">
        <v>78</v>
      </c>
      <c r="F10" s="43"/>
      <c r="G10" s="43"/>
      <c r="H10" s="43"/>
      <c r="I10" s="43"/>
      <c r="J10" s="44"/>
    </row>
    <row r="11" ht="165">
      <c r="A11" s="35" t="s">
        <v>84</v>
      </c>
      <c r="B11" s="42"/>
      <c r="C11" s="43"/>
      <c r="D11" s="43"/>
      <c r="E11" s="37" t="s">
        <v>211</v>
      </c>
      <c r="F11" s="43"/>
      <c r="G11" s="43"/>
      <c r="H11" s="43"/>
      <c r="I11" s="43"/>
      <c r="J11" s="44"/>
    </row>
    <row r="12" ht="30">
      <c r="A12" s="35" t="s">
        <v>76</v>
      </c>
      <c r="B12" s="35">
        <v>2</v>
      </c>
      <c r="C12" s="36" t="s">
        <v>212</v>
      </c>
      <c r="D12" s="35" t="s">
        <v>78</v>
      </c>
      <c r="E12" s="37" t="s">
        <v>213</v>
      </c>
      <c r="F12" s="38" t="s">
        <v>136</v>
      </c>
      <c r="G12" s="39">
        <v>175.636</v>
      </c>
      <c r="H12" s="40">
        <v>0</v>
      </c>
      <c r="I12" s="40">
        <f>ROUND(G12*H12,P4)</f>
        <v>0</v>
      </c>
      <c r="J12" s="38" t="s">
        <v>81</v>
      </c>
      <c r="O12" s="41">
        <f>I12*0.21</f>
        <v>0</v>
      </c>
      <c r="P12">
        <v>3</v>
      </c>
    </row>
    <row r="13">
      <c r="A13" s="35" t="s">
        <v>82</v>
      </c>
      <c r="B13" s="42"/>
      <c r="C13" s="43"/>
      <c r="D13" s="43"/>
      <c r="E13" s="48" t="s">
        <v>78</v>
      </c>
      <c r="F13" s="43"/>
      <c r="G13" s="43"/>
      <c r="H13" s="43"/>
      <c r="I13" s="43"/>
      <c r="J13" s="44"/>
    </row>
    <row r="14" ht="165">
      <c r="A14" s="35" t="s">
        <v>84</v>
      </c>
      <c r="B14" s="42"/>
      <c r="C14" s="43"/>
      <c r="D14" s="43"/>
      <c r="E14" s="37" t="s">
        <v>211</v>
      </c>
      <c r="F14" s="43"/>
      <c r="G14" s="43"/>
      <c r="H14" s="43"/>
      <c r="I14" s="43"/>
      <c r="J14" s="44"/>
    </row>
    <row r="15" ht="30">
      <c r="A15" s="35" t="s">
        <v>76</v>
      </c>
      <c r="B15" s="35">
        <v>3</v>
      </c>
      <c r="C15" s="36" t="s">
        <v>451</v>
      </c>
      <c r="D15" s="35" t="s">
        <v>78</v>
      </c>
      <c r="E15" s="37" t="s">
        <v>452</v>
      </c>
      <c r="F15" s="38" t="s">
        <v>136</v>
      </c>
      <c r="G15" s="39">
        <v>77.616</v>
      </c>
      <c r="H15" s="40">
        <v>0</v>
      </c>
      <c r="I15" s="40">
        <f>ROUND(G15*H15,P4)</f>
        <v>0</v>
      </c>
      <c r="J15" s="38" t="s">
        <v>81</v>
      </c>
      <c r="O15" s="41">
        <f>I15*0.21</f>
        <v>0</v>
      </c>
      <c r="P15">
        <v>3</v>
      </c>
    </row>
    <row r="16">
      <c r="A16" s="35" t="s">
        <v>82</v>
      </c>
      <c r="B16" s="42"/>
      <c r="C16" s="43"/>
      <c r="D16" s="43"/>
      <c r="E16" s="48" t="s">
        <v>78</v>
      </c>
      <c r="F16" s="43"/>
      <c r="G16" s="43"/>
      <c r="H16" s="43"/>
      <c r="I16" s="43"/>
      <c r="J16" s="44"/>
    </row>
    <row r="17" ht="165">
      <c r="A17" s="35" t="s">
        <v>84</v>
      </c>
      <c r="B17" s="42"/>
      <c r="C17" s="43"/>
      <c r="D17" s="43"/>
      <c r="E17" s="37" t="s">
        <v>137</v>
      </c>
      <c r="F17" s="43"/>
      <c r="G17" s="43"/>
      <c r="H17" s="43"/>
      <c r="I17" s="43"/>
      <c r="J17" s="44"/>
    </row>
    <row r="18">
      <c r="A18" s="29" t="s">
        <v>73</v>
      </c>
      <c r="B18" s="30"/>
      <c r="C18" s="31" t="s">
        <v>140</v>
      </c>
      <c r="D18" s="32"/>
      <c r="E18" s="29" t="s">
        <v>141</v>
      </c>
      <c r="F18" s="32"/>
      <c r="G18" s="32"/>
      <c r="H18" s="32"/>
      <c r="I18" s="33">
        <f>SUMIFS(I19:I63,A19:A63,"P")</f>
        <v>0</v>
      </c>
      <c r="J18" s="34"/>
    </row>
    <row r="19" ht="30">
      <c r="A19" s="35" t="s">
        <v>76</v>
      </c>
      <c r="B19" s="35">
        <v>4</v>
      </c>
      <c r="C19" s="36" t="s">
        <v>233</v>
      </c>
      <c r="D19" s="35" t="s">
        <v>78</v>
      </c>
      <c r="E19" s="37" t="s">
        <v>234</v>
      </c>
      <c r="F19" s="38" t="s">
        <v>171</v>
      </c>
      <c r="G19" s="39">
        <v>36.960000000000001</v>
      </c>
      <c r="H19" s="40">
        <v>0</v>
      </c>
      <c r="I19" s="40">
        <f>ROUND(G19*H19,P4)</f>
        <v>0</v>
      </c>
      <c r="J19" s="38" t="s">
        <v>81</v>
      </c>
      <c r="O19" s="41">
        <f>I19*0.21</f>
        <v>0</v>
      </c>
      <c r="P19">
        <v>3</v>
      </c>
    </row>
    <row r="20" ht="45">
      <c r="A20" s="35" t="s">
        <v>82</v>
      </c>
      <c r="B20" s="42"/>
      <c r="C20" s="43"/>
      <c r="D20" s="43"/>
      <c r="E20" s="37" t="s">
        <v>525</v>
      </c>
      <c r="F20" s="43"/>
      <c r="G20" s="43"/>
      <c r="H20" s="43"/>
      <c r="I20" s="43"/>
      <c r="J20" s="44"/>
    </row>
    <row r="21" ht="90">
      <c r="A21" s="35" t="s">
        <v>84</v>
      </c>
      <c r="B21" s="42"/>
      <c r="C21" s="43"/>
      <c r="D21" s="43"/>
      <c r="E21" s="37" t="s">
        <v>236</v>
      </c>
      <c r="F21" s="43"/>
      <c r="G21" s="43"/>
      <c r="H21" s="43"/>
      <c r="I21" s="43"/>
      <c r="J21" s="44"/>
    </row>
    <row r="22">
      <c r="A22" s="35" t="s">
        <v>76</v>
      </c>
      <c r="B22" s="35">
        <v>5</v>
      </c>
      <c r="C22" s="36" t="s">
        <v>240</v>
      </c>
      <c r="D22" s="35" t="s">
        <v>78</v>
      </c>
      <c r="E22" s="37" t="s">
        <v>241</v>
      </c>
      <c r="F22" s="38" t="s">
        <v>171</v>
      </c>
      <c r="G22" s="39">
        <v>40.200000000000003</v>
      </c>
      <c r="H22" s="40">
        <v>0</v>
      </c>
      <c r="I22" s="40">
        <f>ROUND(G22*H22,P4)</f>
        <v>0</v>
      </c>
      <c r="J22" s="38" t="s">
        <v>81</v>
      </c>
      <c r="O22" s="41">
        <f>I22*0.21</f>
        <v>0</v>
      </c>
      <c r="P22">
        <v>3</v>
      </c>
    </row>
    <row r="23" ht="30">
      <c r="A23" s="35" t="s">
        <v>82</v>
      </c>
      <c r="B23" s="42"/>
      <c r="C23" s="43"/>
      <c r="D23" s="43"/>
      <c r="E23" s="37" t="s">
        <v>526</v>
      </c>
      <c r="F23" s="43"/>
      <c r="G23" s="43"/>
      <c r="H23" s="43"/>
      <c r="I23" s="43"/>
      <c r="J23" s="44"/>
    </row>
    <row r="24" ht="90">
      <c r="A24" s="35" t="s">
        <v>84</v>
      </c>
      <c r="B24" s="42"/>
      <c r="C24" s="43"/>
      <c r="D24" s="43"/>
      <c r="E24" s="37" t="s">
        <v>236</v>
      </c>
      <c r="F24" s="43"/>
      <c r="G24" s="43"/>
      <c r="H24" s="43"/>
      <c r="I24" s="43"/>
      <c r="J24" s="44"/>
    </row>
    <row r="25">
      <c r="A25" s="35" t="s">
        <v>76</v>
      </c>
      <c r="B25" s="35">
        <v>6</v>
      </c>
      <c r="C25" s="36" t="s">
        <v>246</v>
      </c>
      <c r="D25" s="35" t="s">
        <v>78</v>
      </c>
      <c r="E25" s="37" t="s">
        <v>247</v>
      </c>
      <c r="F25" s="38" t="s">
        <v>194</v>
      </c>
      <c r="G25" s="39">
        <v>12.4</v>
      </c>
      <c r="H25" s="40">
        <v>0</v>
      </c>
      <c r="I25" s="40">
        <f>ROUND(G25*H25,P4)</f>
        <v>0</v>
      </c>
      <c r="J25" s="38" t="s">
        <v>81</v>
      </c>
      <c r="O25" s="41">
        <f>I25*0.21</f>
        <v>0</v>
      </c>
      <c r="P25">
        <v>3</v>
      </c>
    </row>
    <row r="26">
      <c r="A26" s="35" t="s">
        <v>82</v>
      </c>
      <c r="B26" s="42"/>
      <c r="C26" s="43"/>
      <c r="D26" s="43"/>
      <c r="E26" s="37" t="s">
        <v>248</v>
      </c>
      <c r="F26" s="43"/>
      <c r="G26" s="43"/>
      <c r="H26" s="43"/>
      <c r="I26" s="43"/>
      <c r="J26" s="44"/>
    </row>
    <row r="27" ht="30">
      <c r="A27" s="35" t="s">
        <v>84</v>
      </c>
      <c r="B27" s="42"/>
      <c r="C27" s="43"/>
      <c r="D27" s="43"/>
      <c r="E27" s="37" t="s">
        <v>249</v>
      </c>
      <c r="F27" s="43"/>
      <c r="G27" s="43"/>
      <c r="H27" s="43"/>
      <c r="I27" s="43"/>
      <c r="J27" s="44"/>
    </row>
    <row r="28">
      <c r="A28" s="35" t="s">
        <v>76</v>
      </c>
      <c r="B28" s="35">
        <v>7</v>
      </c>
      <c r="C28" s="36" t="s">
        <v>252</v>
      </c>
      <c r="D28" s="35"/>
      <c r="E28" s="37" t="s">
        <v>253</v>
      </c>
      <c r="F28" s="38" t="s">
        <v>171</v>
      </c>
      <c r="G28" s="39">
        <v>369.75999999999999</v>
      </c>
      <c r="H28" s="40">
        <v>0</v>
      </c>
      <c r="I28" s="40">
        <f>ROUND(G28*H28,P4)</f>
        <v>0</v>
      </c>
      <c r="J28" s="38" t="s">
        <v>81</v>
      </c>
      <c r="O28" s="41">
        <f>I28*0.21</f>
        <v>0</v>
      </c>
      <c r="P28">
        <v>3</v>
      </c>
    </row>
    <row r="29" ht="30">
      <c r="A29" s="35" t="s">
        <v>82</v>
      </c>
      <c r="B29" s="42"/>
      <c r="C29" s="43"/>
      <c r="D29" s="43"/>
      <c r="E29" s="37" t="s">
        <v>804</v>
      </c>
      <c r="F29" s="43"/>
      <c r="G29" s="43"/>
      <c r="H29" s="43"/>
      <c r="I29" s="43"/>
      <c r="J29" s="44"/>
    </row>
    <row r="30" ht="409.5">
      <c r="A30" s="35" t="s">
        <v>84</v>
      </c>
      <c r="B30" s="42"/>
      <c r="C30" s="43"/>
      <c r="D30" s="43"/>
      <c r="E30" s="37" t="s">
        <v>458</v>
      </c>
      <c r="F30" s="43"/>
      <c r="G30" s="43"/>
      <c r="H30" s="43"/>
      <c r="I30" s="43"/>
      <c r="J30" s="44"/>
    </row>
    <row r="31">
      <c r="A31" s="35" t="s">
        <v>76</v>
      </c>
      <c r="B31" s="35">
        <v>8</v>
      </c>
      <c r="C31" s="36" t="s">
        <v>256</v>
      </c>
      <c r="D31" s="35"/>
      <c r="E31" s="37" t="s">
        <v>257</v>
      </c>
      <c r="F31" s="38" t="s">
        <v>171</v>
      </c>
      <c r="G31" s="39">
        <v>92.439999999999998</v>
      </c>
      <c r="H31" s="40">
        <v>0</v>
      </c>
      <c r="I31" s="40">
        <f>ROUND(G31*H31,P4)</f>
        <v>0</v>
      </c>
      <c r="J31" s="38" t="s">
        <v>81</v>
      </c>
      <c r="O31" s="41">
        <f>I31*0.21</f>
        <v>0</v>
      </c>
      <c r="P31">
        <v>3</v>
      </c>
    </row>
    <row r="32" ht="30">
      <c r="A32" s="35" t="s">
        <v>82</v>
      </c>
      <c r="B32" s="42"/>
      <c r="C32" s="43"/>
      <c r="D32" s="43"/>
      <c r="E32" s="37" t="s">
        <v>805</v>
      </c>
      <c r="F32" s="43"/>
      <c r="G32" s="43"/>
      <c r="H32" s="43"/>
      <c r="I32" s="43"/>
      <c r="J32" s="44"/>
    </row>
    <row r="33" ht="409.5">
      <c r="A33" s="35" t="s">
        <v>84</v>
      </c>
      <c r="B33" s="42"/>
      <c r="C33" s="43"/>
      <c r="D33" s="43"/>
      <c r="E33" s="37" t="s">
        <v>459</v>
      </c>
      <c r="F33" s="43"/>
      <c r="G33" s="43"/>
      <c r="H33" s="43"/>
      <c r="I33" s="43"/>
      <c r="J33" s="44"/>
    </row>
    <row r="34">
      <c r="A34" s="35" t="s">
        <v>76</v>
      </c>
      <c r="B34" s="35">
        <v>9</v>
      </c>
      <c r="C34" s="36" t="s">
        <v>263</v>
      </c>
      <c r="D34" s="35" t="s">
        <v>78</v>
      </c>
      <c r="E34" s="37" t="s">
        <v>264</v>
      </c>
      <c r="F34" s="38" t="s">
        <v>171</v>
      </c>
      <c r="G34" s="39">
        <v>16.199999999999999</v>
      </c>
      <c r="H34" s="40">
        <v>0</v>
      </c>
      <c r="I34" s="40">
        <f>ROUND(G34*H34,P4)</f>
        <v>0</v>
      </c>
      <c r="J34" s="38" t="s">
        <v>81</v>
      </c>
      <c r="O34" s="41">
        <f>I34*0.21</f>
        <v>0</v>
      </c>
      <c r="P34">
        <v>3</v>
      </c>
    </row>
    <row r="35">
      <c r="A35" s="35" t="s">
        <v>82</v>
      </c>
      <c r="B35" s="42"/>
      <c r="C35" s="43"/>
      <c r="D35" s="43"/>
      <c r="E35" s="37" t="s">
        <v>265</v>
      </c>
      <c r="F35" s="43"/>
      <c r="G35" s="43"/>
      <c r="H35" s="43"/>
      <c r="I35" s="43"/>
      <c r="J35" s="44"/>
    </row>
    <row r="36" ht="390">
      <c r="A36" s="35" t="s">
        <v>84</v>
      </c>
      <c r="B36" s="42"/>
      <c r="C36" s="43"/>
      <c r="D36" s="43"/>
      <c r="E36" s="37" t="s">
        <v>266</v>
      </c>
      <c r="F36" s="43"/>
      <c r="G36" s="43"/>
      <c r="H36" s="43"/>
      <c r="I36" s="43"/>
      <c r="J36" s="44"/>
    </row>
    <row r="37">
      <c r="A37" s="35" t="s">
        <v>76</v>
      </c>
      <c r="B37" s="35">
        <v>10</v>
      </c>
      <c r="C37" s="36" t="s">
        <v>274</v>
      </c>
      <c r="D37" s="35" t="s">
        <v>78</v>
      </c>
      <c r="E37" s="37" t="s">
        <v>275</v>
      </c>
      <c r="F37" s="38" t="s">
        <v>171</v>
      </c>
      <c r="G37" s="39">
        <v>17.300000000000001</v>
      </c>
      <c r="H37" s="40">
        <v>0</v>
      </c>
      <c r="I37" s="40">
        <f>ROUND(G37*H37,P4)</f>
        <v>0</v>
      </c>
      <c r="J37" s="38" t="s">
        <v>81</v>
      </c>
      <c r="O37" s="41">
        <f>I37*0.21</f>
        <v>0</v>
      </c>
      <c r="P37">
        <v>3</v>
      </c>
    </row>
    <row r="38">
      <c r="A38" s="35" t="s">
        <v>82</v>
      </c>
      <c r="B38" s="42"/>
      <c r="C38" s="43"/>
      <c r="D38" s="43"/>
      <c r="E38" s="48" t="s">
        <v>78</v>
      </c>
      <c r="F38" s="43"/>
      <c r="G38" s="43"/>
      <c r="H38" s="43"/>
      <c r="I38" s="43"/>
      <c r="J38" s="44"/>
    </row>
    <row r="39" ht="405">
      <c r="A39" s="35" t="s">
        <v>84</v>
      </c>
      <c r="B39" s="42"/>
      <c r="C39" s="43"/>
      <c r="D39" s="43"/>
      <c r="E39" s="37" t="s">
        <v>276</v>
      </c>
      <c r="F39" s="43"/>
      <c r="G39" s="43"/>
      <c r="H39" s="43"/>
      <c r="I39" s="43"/>
      <c r="J39" s="44"/>
    </row>
    <row r="40">
      <c r="A40" s="35" t="s">
        <v>76</v>
      </c>
      <c r="B40" s="35">
        <v>11</v>
      </c>
      <c r="C40" s="36" t="s">
        <v>174</v>
      </c>
      <c r="D40" s="35" t="s">
        <v>78</v>
      </c>
      <c r="E40" s="37" t="s">
        <v>175</v>
      </c>
      <c r="F40" s="38" t="s">
        <v>171</v>
      </c>
      <c r="G40" s="39">
        <v>462.19999999999999</v>
      </c>
      <c r="H40" s="40">
        <v>0</v>
      </c>
      <c r="I40" s="40">
        <f>ROUND(G40*H40,P4)</f>
        <v>0</v>
      </c>
      <c r="J40" s="38" t="s">
        <v>81</v>
      </c>
      <c r="O40" s="41">
        <f>I40*0.21</f>
        <v>0</v>
      </c>
      <c r="P40">
        <v>3</v>
      </c>
    </row>
    <row r="41">
      <c r="A41" s="35" t="s">
        <v>82</v>
      </c>
      <c r="B41" s="42"/>
      <c r="C41" s="43"/>
      <c r="D41" s="43"/>
      <c r="E41" s="48" t="s">
        <v>78</v>
      </c>
      <c r="F41" s="43"/>
      <c r="G41" s="43"/>
      <c r="H41" s="43"/>
      <c r="I41" s="43"/>
      <c r="J41" s="44"/>
    </row>
    <row r="42" ht="240">
      <c r="A42" s="35" t="s">
        <v>84</v>
      </c>
      <c r="B42" s="42"/>
      <c r="C42" s="43"/>
      <c r="D42" s="43"/>
      <c r="E42" s="37" t="s">
        <v>177</v>
      </c>
      <c r="F42" s="43"/>
      <c r="G42" s="43"/>
      <c r="H42" s="43"/>
      <c r="I42" s="43"/>
      <c r="J42" s="44"/>
    </row>
    <row r="43">
      <c r="A43" s="35" t="s">
        <v>76</v>
      </c>
      <c r="B43" s="35">
        <v>12</v>
      </c>
      <c r="C43" s="36" t="s">
        <v>277</v>
      </c>
      <c r="D43" s="35" t="s">
        <v>78</v>
      </c>
      <c r="E43" s="37" t="s">
        <v>278</v>
      </c>
      <c r="F43" s="38" t="s">
        <v>171</v>
      </c>
      <c r="G43" s="39">
        <v>8.3000000000000007</v>
      </c>
      <c r="H43" s="40">
        <v>0</v>
      </c>
      <c r="I43" s="40">
        <f>ROUND(G43*H43,P4)</f>
        <v>0</v>
      </c>
      <c r="J43" s="38" t="s">
        <v>81</v>
      </c>
      <c r="O43" s="41">
        <f>I43*0.21</f>
        <v>0</v>
      </c>
      <c r="P43">
        <v>3</v>
      </c>
    </row>
    <row r="44" ht="30">
      <c r="A44" s="35" t="s">
        <v>82</v>
      </c>
      <c r="B44" s="42"/>
      <c r="C44" s="43"/>
      <c r="D44" s="43"/>
      <c r="E44" s="37" t="s">
        <v>806</v>
      </c>
      <c r="F44" s="43"/>
      <c r="G44" s="43"/>
      <c r="H44" s="43"/>
      <c r="I44" s="43"/>
      <c r="J44" s="44"/>
    </row>
    <row r="45" ht="300">
      <c r="A45" s="35" t="s">
        <v>84</v>
      </c>
      <c r="B45" s="42"/>
      <c r="C45" s="43"/>
      <c r="D45" s="43"/>
      <c r="E45" s="37" t="s">
        <v>280</v>
      </c>
      <c r="F45" s="43"/>
      <c r="G45" s="43"/>
      <c r="H45" s="43"/>
      <c r="I45" s="43"/>
      <c r="J45" s="44"/>
    </row>
    <row r="46">
      <c r="A46" s="35" t="s">
        <v>76</v>
      </c>
      <c r="B46" s="35">
        <v>13</v>
      </c>
      <c r="C46" s="36" t="s">
        <v>281</v>
      </c>
      <c r="D46" s="35" t="s">
        <v>78</v>
      </c>
      <c r="E46" s="37" t="s">
        <v>282</v>
      </c>
      <c r="F46" s="38" t="s">
        <v>171</v>
      </c>
      <c r="G46" s="39">
        <v>6.5999999999999996</v>
      </c>
      <c r="H46" s="40">
        <v>0</v>
      </c>
      <c r="I46" s="40">
        <f>ROUND(G46*H46,P4)</f>
        <v>0</v>
      </c>
      <c r="J46" s="38" t="s">
        <v>81</v>
      </c>
      <c r="O46" s="41">
        <f>I46*0.21</f>
        <v>0</v>
      </c>
      <c r="P46">
        <v>3</v>
      </c>
    </row>
    <row r="47">
      <c r="A47" s="35" t="s">
        <v>82</v>
      </c>
      <c r="B47" s="42"/>
      <c r="C47" s="43"/>
      <c r="D47" s="43"/>
      <c r="E47" s="37" t="s">
        <v>283</v>
      </c>
      <c r="F47" s="43"/>
      <c r="G47" s="43"/>
      <c r="H47" s="43"/>
      <c r="I47" s="43"/>
      <c r="J47" s="44"/>
    </row>
    <row r="48" ht="390">
      <c r="A48" s="35" t="s">
        <v>84</v>
      </c>
      <c r="B48" s="42"/>
      <c r="C48" s="43"/>
      <c r="D48" s="43"/>
      <c r="E48" s="37" t="s">
        <v>284</v>
      </c>
      <c r="F48" s="43"/>
      <c r="G48" s="43"/>
      <c r="H48" s="43"/>
      <c r="I48" s="43"/>
      <c r="J48" s="44"/>
    </row>
    <row r="49">
      <c r="A49" s="35" t="s">
        <v>76</v>
      </c>
      <c r="B49" s="35">
        <v>14</v>
      </c>
      <c r="C49" s="36" t="s">
        <v>289</v>
      </c>
      <c r="D49" s="35" t="s">
        <v>78</v>
      </c>
      <c r="E49" s="37" t="s">
        <v>290</v>
      </c>
      <c r="F49" s="38" t="s">
        <v>144</v>
      </c>
      <c r="G49" s="39">
        <v>378.80000000000001</v>
      </c>
      <c r="H49" s="40">
        <v>0</v>
      </c>
      <c r="I49" s="40">
        <f>ROUND(G49*H49,P4)</f>
        <v>0</v>
      </c>
      <c r="J49" s="38" t="s">
        <v>81</v>
      </c>
      <c r="O49" s="41">
        <f>I49*0.21</f>
        <v>0</v>
      </c>
      <c r="P49">
        <v>3</v>
      </c>
    </row>
    <row r="50">
      <c r="A50" s="35" t="s">
        <v>82</v>
      </c>
      <c r="B50" s="42"/>
      <c r="C50" s="43"/>
      <c r="D50" s="43"/>
      <c r="E50" s="48" t="s">
        <v>78</v>
      </c>
      <c r="F50" s="43"/>
      <c r="G50" s="43"/>
      <c r="H50" s="43"/>
      <c r="I50" s="43"/>
      <c r="J50" s="44"/>
    </row>
    <row r="51" ht="30">
      <c r="A51" s="35" t="s">
        <v>84</v>
      </c>
      <c r="B51" s="42"/>
      <c r="C51" s="43"/>
      <c r="D51" s="43"/>
      <c r="E51" s="37" t="s">
        <v>291</v>
      </c>
      <c r="F51" s="43"/>
      <c r="G51" s="43"/>
      <c r="H51" s="43"/>
      <c r="I51" s="43"/>
      <c r="J51" s="44"/>
    </row>
    <row r="52">
      <c r="A52" s="35" t="s">
        <v>76</v>
      </c>
      <c r="B52" s="35">
        <v>15</v>
      </c>
      <c r="C52" s="36" t="s">
        <v>296</v>
      </c>
      <c r="D52" s="35" t="s">
        <v>78</v>
      </c>
      <c r="E52" s="37" t="s">
        <v>297</v>
      </c>
      <c r="F52" s="38" t="s">
        <v>171</v>
      </c>
      <c r="G52" s="39">
        <v>16.199999999999999</v>
      </c>
      <c r="H52" s="40">
        <v>0</v>
      </c>
      <c r="I52" s="40">
        <f>ROUND(G52*H52,P4)</f>
        <v>0</v>
      </c>
      <c r="J52" s="38" t="s">
        <v>81</v>
      </c>
      <c r="O52" s="41">
        <f>I52*0.21</f>
        <v>0</v>
      </c>
      <c r="P52">
        <v>3</v>
      </c>
    </row>
    <row r="53">
      <c r="A53" s="35" t="s">
        <v>82</v>
      </c>
      <c r="B53" s="42"/>
      <c r="C53" s="43"/>
      <c r="D53" s="43"/>
      <c r="E53" s="37" t="s">
        <v>298</v>
      </c>
      <c r="F53" s="43"/>
      <c r="G53" s="43"/>
      <c r="H53" s="43"/>
      <c r="I53" s="43"/>
      <c r="J53" s="44"/>
    </row>
    <row r="54" ht="45">
      <c r="A54" s="35" t="s">
        <v>84</v>
      </c>
      <c r="B54" s="42"/>
      <c r="C54" s="43"/>
      <c r="D54" s="43"/>
      <c r="E54" s="37" t="s">
        <v>299</v>
      </c>
      <c r="F54" s="43"/>
      <c r="G54" s="43"/>
      <c r="H54" s="43"/>
      <c r="I54" s="43"/>
      <c r="J54" s="44"/>
    </row>
    <row r="55">
      <c r="A55" s="35" t="s">
        <v>76</v>
      </c>
      <c r="B55" s="35">
        <v>16</v>
      </c>
      <c r="C55" s="36" t="s">
        <v>304</v>
      </c>
      <c r="D55" s="35" t="s">
        <v>78</v>
      </c>
      <c r="E55" s="37" t="s">
        <v>305</v>
      </c>
      <c r="F55" s="38" t="s">
        <v>144</v>
      </c>
      <c r="G55" s="39">
        <v>108</v>
      </c>
      <c r="H55" s="40">
        <v>0</v>
      </c>
      <c r="I55" s="40">
        <f>ROUND(G55*H55,P4)</f>
        <v>0</v>
      </c>
      <c r="J55" s="38" t="s">
        <v>81</v>
      </c>
      <c r="O55" s="41">
        <f>I55*0.21</f>
        <v>0</v>
      </c>
      <c r="P55">
        <v>3</v>
      </c>
    </row>
    <row r="56">
      <c r="A56" s="35" t="s">
        <v>82</v>
      </c>
      <c r="B56" s="42"/>
      <c r="C56" s="43"/>
      <c r="D56" s="43"/>
      <c r="E56" s="48" t="s">
        <v>78</v>
      </c>
      <c r="F56" s="43"/>
      <c r="G56" s="43"/>
      <c r="H56" s="43"/>
      <c r="I56" s="43"/>
      <c r="J56" s="44"/>
    </row>
    <row r="57" ht="30">
      <c r="A57" s="35" t="s">
        <v>84</v>
      </c>
      <c r="B57" s="42"/>
      <c r="C57" s="43"/>
      <c r="D57" s="43"/>
      <c r="E57" s="37" t="s">
        <v>306</v>
      </c>
      <c r="F57" s="43"/>
      <c r="G57" s="43"/>
      <c r="H57" s="43"/>
      <c r="I57" s="43"/>
      <c r="J57" s="44"/>
    </row>
    <row r="58">
      <c r="A58" s="35" t="s">
        <v>76</v>
      </c>
      <c r="B58" s="35">
        <v>17</v>
      </c>
      <c r="C58" s="36" t="s">
        <v>307</v>
      </c>
      <c r="D58" s="35" t="s">
        <v>78</v>
      </c>
      <c r="E58" s="37" t="s">
        <v>308</v>
      </c>
      <c r="F58" s="38" t="s">
        <v>144</v>
      </c>
      <c r="G58" s="39">
        <v>108</v>
      </c>
      <c r="H58" s="40">
        <v>0</v>
      </c>
      <c r="I58" s="40">
        <f>ROUND(G58*H58,P4)</f>
        <v>0</v>
      </c>
      <c r="J58" s="38" t="s">
        <v>81</v>
      </c>
      <c r="O58" s="41">
        <f>I58*0.21</f>
        <v>0</v>
      </c>
      <c r="P58">
        <v>3</v>
      </c>
    </row>
    <row r="59">
      <c r="A59" s="35" t="s">
        <v>82</v>
      </c>
      <c r="B59" s="42"/>
      <c r="C59" s="43"/>
      <c r="D59" s="43"/>
      <c r="E59" s="48" t="s">
        <v>78</v>
      </c>
      <c r="F59" s="43"/>
      <c r="G59" s="43"/>
      <c r="H59" s="43"/>
      <c r="I59" s="43"/>
      <c r="J59" s="44"/>
    </row>
    <row r="60" ht="45">
      <c r="A60" s="35" t="s">
        <v>84</v>
      </c>
      <c r="B60" s="42"/>
      <c r="C60" s="43"/>
      <c r="D60" s="43"/>
      <c r="E60" s="37" t="s">
        <v>309</v>
      </c>
      <c r="F60" s="43"/>
      <c r="G60" s="43"/>
      <c r="H60" s="43"/>
      <c r="I60" s="43"/>
      <c r="J60" s="44"/>
    </row>
    <row r="61">
      <c r="A61" s="35" t="s">
        <v>76</v>
      </c>
      <c r="B61" s="35">
        <v>18</v>
      </c>
      <c r="C61" s="36" t="s">
        <v>310</v>
      </c>
      <c r="D61" s="35" t="s">
        <v>78</v>
      </c>
      <c r="E61" s="37" t="s">
        <v>311</v>
      </c>
      <c r="F61" s="38" t="s">
        <v>144</v>
      </c>
      <c r="G61" s="39">
        <v>108</v>
      </c>
      <c r="H61" s="40">
        <v>0</v>
      </c>
      <c r="I61" s="40">
        <f>ROUND(G61*H61,P4)</f>
        <v>0</v>
      </c>
      <c r="J61" s="38" t="s">
        <v>81</v>
      </c>
      <c r="O61" s="41">
        <f>I61*0.21</f>
        <v>0</v>
      </c>
      <c r="P61">
        <v>3</v>
      </c>
    </row>
    <row r="62">
      <c r="A62" s="35" t="s">
        <v>82</v>
      </c>
      <c r="B62" s="42"/>
      <c r="C62" s="43"/>
      <c r="D62" s="43"/>
      <c r="E62" s="48" t="s">
        <v>78</v>
      </c>
      <c r="F62" s="43"/>
      <c r="G62" s="43"/>
      <c r="H62" s="43"/>
      <c r="I62" s="43"/>
      <c r="J62" s="44"/>
    </row>
    <row r="63" ht="45">
      <c r="A63" s="35" t="s">
        <v>84</v>
      </c>
      <c r="B63" s="42"/>
      <c r="C63" s="43"/>
      <c r="D63" s="43"/>
      <c r="E63" s="37" t="s">
        <v>312</v>
      </c>
      <c r="F63" s="43"/>
      <c r="G63" s="43"/>
      <c r="H63" s="43"/>
      <c r="I63" s="43"/>
      <c r="J63" s="44"/>
    </row>
    <row r="64">
      <c r="A64" s="29" t="s">
        <v>73</v>
      </c>
      <c r="B64" s="30"/>
      <c r="C64" s="31" t="s">
        <v>219</v>
      </c>
      <c r="D64" s="32"/>
      <c r="E64" s="29" t="s">
        <v>220</v>
      </c>
      <c r="F64" s="32"/>
      <c r="G64" s="32"/>
      <c r="H64" s="32"/>
      <c r="I64" s="33">
        <f>SUMIFS(I65:I100,A65:A100,"P")</f>
        <v>0</v>
      </c>
      <c r="J64" s="34"/>
    </row>
    <row r="65">
      <c r="A65" s="35" t="s">
        <v>76</v>
      </c>
      <c r="B65" s="35">
        <v>19</v>
      </c>
      <c r="C65" s="36" t="s">
        <v>731</v>
      </c>
      <c r="D65" s="35"/>
      <c r="E65" s="37" t="s">
        <v>732</v>
      </c>
      <c r="F65" s="38" t="s">
        <v>171</v>
      </c>
      <c r="G65" s="39">
        <v>10.65</v>
      </c>
      <c r="H65" s="40">
        <v>0</v>
      </c>
      <c r="I65" s="40">
        <f>ROUND(G65*H65,P4)</f>
        <v>0</v>
      </c>
      <c r="J65" s="38" t="s">
        <v>81</v>
      </c>
      <c r="O65" s="41">
        <f>I65*0.21</f>
        <v>0</v>
      </c>
      <c r="P65">
        <v>3</v>
      </c>
    </row>
    <row r="66">
      <c r="A66" s="35" t="s">
        <v>82</v>
      </c>
      <c r="B66" s="42"/>
      <c r="C66" s="43"/>
      <c r="D66" s="43"/>
      <c r="E66" s="37" t="s">
        <v>733</v>
      </c>
      <c r="F66" s="43"/>
      <c r="G66" s="43"/>
      <c r="H66" s="43"/>
      <c r="I66" s="43"/>
      <c r="J66" s="44"/>
    </row>
    <row r="67" ht="75">
      <c r="A67" s="35" t="s">
        <v>84</v>
      </c>
      <c r="B67" s="42"/>
      <c r="C67" s="43"/>
      <c r="D67" s="43"/>
      <c r="E67" s="37" t="s">
        <v>734</v>
      </c>
      <c r="F67" s="43"/>
      <c r="G67" s="43"/>
      <c r="H67" s="43"/>
      <c r="I67" s="43"/>
      <c r="J67" s="44"/>
    </row>
    <row r="68">
      <c r="A68" s="35" t="s">
        <v>76</v>
      </c>
      <c r="B68" s="35">
        <v>20</v>
      </c>
      <c r="C68" s="36" t="s">
        <v>323</v>
      </c>
      <c r="D68" s="35"/>
      <c r="E68" s="37" t="s">
        <v>324</v>
      </c>
      <c r="F68" s="38" t="s">
        <v>144</v>
      </c>
      <c r="G68" s="39">
        <v>300.69999999999999</v>
      </c>
      <c r="H68" s="40">
        <v>0</v>
      </c>
      <c r="I68" s="40">
        <f>ROUND(G68*H68,P4)</f>
        <v>0</v>
      </c>
      <c r="J68" s="38" t="s">
        <v>81</v>
      </c>
      <c r="O68" s="41">
        <f>I68*0.21</f>
        <v>0</v>
      </c>
      <c r="P68">
        <v>3</v>
      </c>
    </row>
    <row r="69">
      <c r="A69" s="35" t="s">
        <v>82</v>
      </c>
      <c r="B69" s="42"/>
      <c r="C69" s="43"/>
      <c r="D69" s="43"/>
      <c r="E69" s="37" t="s">
        <v>735</v>
      </c>
      <c r="F69" s="43"/>
      <c r="G69" s="43"/>
      <c r="H69" s="43"/>
      <c r="I69" s="43"/>
      <c r="J69" s="44"/>
    </row>
    <row r="70" ht="75">
      <c r="A70" s="35" t="s">
        <v>84</v>
      </c>
      <c r="B70" s="42"/>
      <c r="C70" s="43"/>
      <c r="D70" s="43"/>
      <c r="E70" s="37" t="s">
        <v>465</v>
      </c>
      <c r="F70" s="43"/>
      <c r="G70" s="43"/>
      <c r="H70" s="43"/>
      <c r="I70" s="43"/>
      <c r="J70" s="44"/>
    </row>
    <row r="71">
      <c r="A71" s="35" t="s">
        <v>76</v>
      </c>
      <c r="B71" s="35">
        <v>21</v>
      </c>
      <c r="C71" s="36" t="s">
        <v>736</v>
      </c>
      <c r="D71" s="35" t="s">
        <v>78</v>
      </c>
      <c r="E71" s="37" t="s">
        <v>737</v>
      </c>
      <c r="F71" s="38" t="s">
        <v>136</v>
      </c>
      <c r="G71" s="39">
        <v>30.643000000000001</v>
      </c>
      <c r="H71" s="40">
        <v>0</v>
      </c>
      <c r="I71" s="40">
        <f>ROUND(G71*H71,P4)</f>
        <v>0</v>
      </c>
      <c r="J71" s="38" t="s">
        <v>81</v>
      </c>
      <c r="O71" s="41">
        <f>I71*0.21</f>
        <v>0</v>
      </c>
      <c r="P71">
        <v>3</v>
      </c>
    </row>
    <row r="72" ht="60">
      <c r="A72" s="35" t="s">
        <v>82</v>
      </c>
      <c r="B72" s="42"/>
      <c r="C72" s="43"/>
      <c r="D72" s="43"/>
      <c r="E72" s="37" t="s">
        <v>807</v>
      </c>
      <c r="F72" s="43"/>
      <c r="G72" s="43"/>
      <c r="H72" s="43"/>
      <c r="I72" s="43"/>
      <c r="J72" s="44"/>
    </row>
    <row r="73" ht="45">
      <c r="A73" s="35" t="s">
        <v>84</v>
      </c>
      <c r="B73" s="42"/>
      <c r="C73" s="43"/>
      <c r="D73" s="43"/>
      <c r="E73" s="37" t="s">
        <v>739</v>
      </c>
      <c r="F73" s="43"/>
      <c r="G73" s="43"/>
      <c r="H73" s="43"/>
      <c r="I73" s="43"/>
      <c r="J73" s="44"/>
    </row>
    <row r="74">
      <c r="A74" s="35" t="s">
        <v>76</v>
      </c>
      <c r="B74" s="35">
        <v>22</v>
      </c>
      <c r="C74" s="36" t="s">
        <v>740</v>
      </c>
      <c r="D74" s="35" t="s">
        <v>78</v>
      </c>
      <c r="E74" s="37" t="s">
        <v>741</v>
      </c>
      <c r="F74" s="38" t="s">
        <v>144</v>
      </c>
      <c r="G74" s="39">
        <v>287</v>
      </c>
      <c r="H74" s="40">
        <v>0</v>
      </c>
      <c r="I74" s="40">
        <f>ROUND(G74*H74,P4)</f>
        <v>0</v>
      </c>
      <c r="J74" s="38" t="s">
        <v>81</v>
      </c>
      <c r="O74" s="41">
        <f>I74*0.21</f>
        <v>0</v>
      </c>
      <c r="P74">
        <v>3</v>
      </c>
    </row>
    <row r="75" ht="30">
      <c r="A75" s="35" t="s">
        <v>82</v>
      </c>
      <c r="B75" s="42"/>
      <c r="C75" s="43"/>
      <c r="D75" s="43"/>
      <c r="E75" s="37" t="s">
        <v>808</v>
      </c>
      <c r="F75" s="43"/>
      <c r="G75" s="43"/>
      <c r="H75" s="43"/>
      <c r="I75" s="43"/>
      <c r="J75" s="44"/>
    </row>
    <row r="76">
      <c r="A76" s="35" t="s">
        <v>84</v>
      </c>
      <c r="B76" s="42"/>
      <c r="C76" s="43"/>
      <c r="D76" s="43"/>
      <c r="E76" s="37" t="s">
        <v>743</v>
      </c>
      <c r="F76" s="43"/>
      <c r="G76" s="43"/>
      <c r="H76" s="43"/>
      <c r="I76" s="43"/>
      <c r="J76" s="44"/>
    </row>
    <row r="77">
      <c r="A77" s="35" t="s">
        <v>76</v>
      </c>
      <c r="B77" s="35">
        <v>23</v>
      </c>
      <c r="C77" s="36" t="s">
        <v>744</v>
      </c>
      <c r="D77" s="35" t="s">
        <v>78</v>
      </c>
      <c r="E77" s="37" t="s">
        <v>745</v>
      </c>
      <c r="F77" s="38" t="s">
        <v>194</v>
      </c>
      <c r="G77" s="39">
        <v>120</v>
      </c>
      <c r="H77" s="40">
        <v>0</v>
      </c>
      <c r="I77" s="40">
        <f>ROUND(G77*H77,P4)</f>
        <v>0</v>
      </c>
      <c r="J77" s="38" t="s">
        <v>81</v>
      </c>
      <c r="O77" s="41">
        <f>I77*0.21</f>
        <v>0</v>
      </c>
      <c r="P77">
        <v>3</v>
      </c>
    </row>
    <row r="78" ht="45">
      <c r="A78" s="35" t="s">
        <v>82</v>
      </c>
      <c r="B78" s="42"/>
      <c r="C78" s="43"/>
      <c r="D78" s="43"/>
      <c r="E78" s="37" t="s">
        <v>809</v>
      </c>
      <c r="F78" s="43"/>
      <c r="G78" s="43"/>
      <c r="H78" s="43"/>
      <c r="I78" s="43"/>
      <c r="J78" s="44"/>
    </row>
    <row r="79" ht="75">
      <c r="A79" s="35" t="s">
        <v>84</v>
      </c>
      <c r="B79" s="42"/>
      <c r="C79" s="43"/>
      <c r="D79" s="43"/>
      <c r="E79" s="37" t="s">
        <v>223</v>
      </c>
      <c r="F79" s="43"/>
      <c r="G79" s="43"/>
      <c r="H79" s="43"/>
      <c r="I79" s="43"/>
      <c r="J79" s="44"/>
    </row>
    <row r="80">
      <c r="A80" s="35" t="s">
        <v>76</v>
      </c>
      <c r="B80" s="35">
        <v>24</v>
      </c>
      <c r="C80" s="36" t="s">
        <v>748</v>
      </c>
      <c r="D80" s="35"/>
      <c r="E80" s="37" t="s">
        <v>749</v>
      </c>
      <c r="F80" s="38" t="s">
        <v>194</v>
      </c>
      <c r="G80" s="39">
        <v>120</v>
      </c>
      <c r="H80" s="40">
        <v>0</v>
      </c>
      <c r="I80" s="40">
        <f>ROUND(G80*H80,P4)</f>
        <v>0</v>
      </c>
      <c r="J80" s="38" t="s">
        <v>81</v>
      </c>
      <c r="O80" s="41">
        <f>I80*0.21</f>
        <v>0</v>
      </c>
      <c r="P80">
        <v>3</v>
      </c>
    </row>
    <row r="81" ht="45">
      <c r="A81" s="35" t="s">
        <v>82</v>
      </c>
      <c r="B81" s="42"/>
      <c r="C81" s="43"/>
      <c r="D81" s="43"/>
      <c r="E81" s="37" t="s">
        <v>810</v>
      </c>
      <c r="F81" s="43"/>
      <c r="G81" s="43"/>
      <c r="H81" s="43"/>
      <c r="I81" s="43"/>
      <c r="J81" s="44"/>
    </row>
    <row r="82" ht="75">
      <c r="A82" s="35" t="s">
        <v>84</v>
      </c>
      <c r="B82" s="42"/>
      <c r="C82" s="43"/>
      <c r="D82" s="43"/>
      <c r="E82" s="37" t="s">
        <v>223</v>
      </c>
      <c r="F82" s="43"/>
      <c r="G82" s="43"/>
      <c r="H82" s="43"/>
      <c r="I82" s="43"/>
      <c r="J82" s="44"/>
    </row>
    <row r="83">
      <c r="A83" s="35" t="s">
        <v>76</v>
      </c>
      <c r="B83" s="35">
        <v>25</v>
      </c>
      <c r="C83" s="36" t="s">
        <v>751</v>
      </c>
      <c r="D83" s="35"/>
      <c r="E83" s="37" t="s">
        <v>752</v>
      </c>
      <c r="F83" s="38" t="s">
        <v>194</v>
      </c>
      <c r="G83" s="39">
        <v>360</v>
      </c>
      <c r="H83" s="40">
        <v>0</v>
      </c>
      <c r="I83" s="40">
        <f>ROUND(G83*H83,P4)</f>
        <v>0</v>
      </c>
      <c r="J83" s="38" t="s">
        <v>81</v>
      </c>
      <c r="O83" s="41">
        <f>I83*0.21</f>
        <v>0</v>
      </c>
      <c r="P83">
        <v>3</v>
      </c>
    </row>
    <row r="84" ht="45">
      <c r="A84" s="35" t="s">
        <v>82</v>
      </c>
      <c r="B84" s="42"/>
      <c r="C84" s="43"/>
      <c r="D84" s="43"/>
      <c r="E84" s="37" t="s">
        <v>811</v>
      </c>
      <c r="F84" s="43"/>
      <c r="G84" s="43"/>
      <c r="H84" s="43"/>
      <c r="I84" s="43"/>
      <c r="J84" s="44"/>
    </row>
    <row r="85" ht="225">
      <c r="A85" s="35" t="s">
        <v>84</v>
      </c>
      <c r="B85" s="42"/>
      <c r="C85" s="43"/>
      <c r="D85" s="43"/>
      <c r="E85" s="37" t="s">
        <v>812</v>
      </c>
      <c r="F85" s="43"/>
      <c r="G85" s="43"/>
      <c r="H85" s="43"/>
      <c r="I85" s="43"/>
      <c r="J85" s="44"/>
    </row>
    <row r="86">
      <c r="A86" s="35" t="s">
        <v>76</v>
      </c>
      <c r="B86" s="35">
        <v>26</v>
      </c>
      <c r="C86" s="36" t="s">
        <v>755</v>
      </c>
      <c r="D86" s="35"/>
      <c r="E86" s="37" t="s">
        <v>756</v>
      </c>
      <c r="F86" s="38" t="s">
        <v>194</v>
      </c>
      <c r="G86" s="39">
        <v>60</v>
      </c>
      <c r="H86" s="40">
        <v>0</v>
      </c>
      <c r="I86" s="40">
        <f>ROUND(G86*H86,P4)</f>
        <v>0</v>
      </c>
      <c r="J86" s="38" t="s">
        <v>81</v>
      </c>
      <c r="O86" s="41">
        <f>I86*0.21</f>
        <v>0</v>
      </c>
      <c r="P86">
        <v>3</v>
      </c>
    </row>
    <row r="87" ht="45">
      <c r="A87" s="35" t="s">
        <v>82</v>
      </c>
      <c r="B87" s="42"/>
      <c r="C87" s="43"/>
      <c r="D87" s="43"/>
      <c r="E87" s="37" t="s">
        <v>813</v>
      </c>
      <c r="F87" s="43"/>
      <c r="G87" s="43"/>
      <c r="H87" s="43"/>
      <c r="I87" s="43"/>
      <c r="J87" s="44"/>
    </row>
    <row r="88" ht="225">
      <c r="A88" s="35" t="s">
        <v>84</v>
      </c>
      <c r="B88" s="42"/>
      <c r="C88" s="43"/>
      <c r="D88" s="43"/>
      <c r="E88" s="37" t="s">
        <v>812</v>
      </c>
      <c r="F88" s="43"/>
      <c r="G88" s="43"/>
      <c r="H88" s="43"/>
      <c r="I88" s="43"/>
      <c r="J88" s="44"/>
    </row>
    <row r="89">
      <c r="A89" s="35" t="s">
        <v>76</v>
      </c>
      <c r="B89" s="35">
        <v>27</v>
      </c>
      <c r="C89" s="36" t="s">
        <v>758</v>
      </c>
      <c r="D89" s="35"/>
      <c r="E89" s="37" t="s">
        <v>759</v>
      </c>
      <c r="F89" s="38" t="s">
        <v>194</v>
      </c>
      <c r="G89" s="39">
        <v>180</v>
      </c>
      <c r="H89" s="40">
        <v>0</v>
      </c>
      <c r="I89" s="40">
        <f>ROUND(G89*H89,P4)</f>
        <v>0</v>
      </c>
      <c r="J89" s="38" t="s">
        <v>81</v>
      </c>
      <c r="O89" s="41">
        <f>I89*0.21</f>
        <v>0</v>
      </c>
      <c r="P89">
        <v>3</v>
      </c>
    </row>
    <row r="90" ht="45">
      <c r="A90" s="35" t="s">
        <v>82</v>
      </c>
      <c r="B90" s="42"/>
      <c r="C90" s="43"/>
      <c r="D90" s="43"/>
      <c r="E90" s="37" t="s">
        <v>814</v>
      </c>
      <c r="F90" s="43"/>
      <c r="G90" s="43"/>
      <c r="H90" s="43"/>
      <c r="I90" s="43"/>
      <c r="J90" s="44"/>
    </row>
    <row r="91" ht="225">
      <c r="A91" s="35" t="s">
        <v>84</v>
      </c>
      <c r="B91" s="42"/>
      <c r="C91" s="43"/>
      <c r="D91" s="43"/>
      <c r="E91" s="37" t="s">
        <v>812</v>
      </c>
      <c r="F91" s="43"/>
      <c r="G91" s="43"/>
      <c r="H91" s="43"/>
      <c r="I91" s="43"/>
      <c r="J91" s="44"/>
    </row>
    <row r="92">
      <c r="A92" s="35" t="s">
        <v>76</v>
      </c>
      <c r="B92" s="35">
        <v>28</v>
      </c>
      <c r="C92" s="36" t="s">
        <v>761</v>
      </c>
      <c r="D92" s="35" t="s">
        <v>78</v>
      </c>
      <c r="E92" s="37" t="s">
        <v>762</v>
      </c>
      <c r="F92" s="38" t="s">
        <v>171</v>
      </c>
      <c r="G92" s="39">
        <v>108.48</v>
      </c>
      <c r="H92" s="40">
        <v>0</v>
      </c>
      <c r="I92" s="40">
        <f>ROUND(G92*H92,P4)</f>
        <v>0</v>
      </c>
      <c r="J92" s="38" t="s">
        <v>81</v>
      </c>
      <c r="O92" s="41">
        <f>I92*0.21</f>
        <v>0</v>
      </c>
      <c r="P92">
        <v>3</v>
      </c>
    </row>
    <row r="93">
      <c r="A93" s="35" t="s">
        <v>82</v>
      </c>
      <c r="B93" s="42"/>
      <c r="C93" s="43"/>
      <c r="D93" s="43"/>
      <c r="E93" s="37" t="s">
        <v>763</v>
      </c>
      <c r="F93" s="43"/>
      <c r="G93" s="43"/>
      <c r="H93" s="43"/>
      <c r="I93" s="43"/>
      <c r="J93" s="44"/>
    </row>
    <row r="94" ht="105">
      <c r="A94" s="35" t="s">
        <v>84</v>
      </c>
      <c r="B94" s="42"/>
      <c r="C94" s="43"/>
      <c r="D94" s="43"/>
      <c r="E94" s="37" t="s">
        <v>815</v>
      </c>
      <c r="F94" s="43"/>
      <c r="G94" s="43"/>
      <c r="H94" s="43"/>
      <c r="I94" s="43"/>
      <c r="J94" s="44"/>
    </row>
    <row r="95">
      <c r="A95" s="35" t="s">
        <v>76</v>
      </c>
      <c r="B95" s="35">
        <v>29</v>
      </c>
      <c r="C95" s="36" t="s">
        <v>765</v>
      </c>
      <c r="D95" s="35"/>
      <c r="E95" s="37" t="s">
        <v>766</v>
      </c>
      <c r="F95" s="38" t="s">
        <v>153</v>
      </c>
      <c r="G95" s="39">
        <v>24</v>
      </c>
      <c r="H95" s="40">
        <v>0</v>
      </c>
      <c r="I95" s="40">
        <f>ROUND(G95*H95,P4)</f>
        <v>0</v>
      </c>
      <c r="J95" s="38" t="s">
        <v>81</v>
      </c>
      <c r="O95" s="41">
        <f>I95*0.21</f>
        <v>0</v>
      </c>
      <c r="P95">
        <v>3</v>
      </c>
    </row>
    <row r="96" ht="30">
      <c r="A96" s="35" t="s">
        <v>82</v>
      </c>
      <c r="B96" s="42"/>
      <c r="C96" s="43"/>
      <c r="D96" s="43"/>
      <c r="E96" s="37" t="s">
        <v>767</v>
      </c>
      <c r="F96" s="43"/>
      <c r="G96" s="43"/>
      <c r="H96" s="43"/>
      <c r="I96" s="43"/>
      <c r="J96" s="44"/>
    </row>
    <row r="97" ht="60">
      <c r="A97" s="35" t="s">
        <v>84</v>
      </c>
      <c r="B97" s="42"/>
      <c r="C97" s="43"/>
      <c r="D97" s="43"/>
      <c r="E97" s="37" t="s">
        <v>227</v>
      </c>
      <c r="F97" s="43"/>
      <c r="G97" s="43"/>
      <c r="H97" s="43"/>
      <c r="I97" s="43"/>
      <c r="J97" s="44"/>
    </row>
    <row r="98">
      <c r="A98" s="35" t="s">
        <v>76</v>
      </c>
      <c r="B98" s="35">
        <v>30</v>
      </c>
      <c r="C98" s="36" t="s">
        <v>335</v>
      </c>
      <c r="D98" s="35" t="s">
        <v>78</v>
      </c>
      <c r="E98" s="37" t="s">
        <v>336</v>
      </c>
      <c r="F98" s="38" t="s">
        <v>144</v>
      </c>
      <c r="G98" s="39">
        <v>189</v>
      </c>
      <c r="H98" s="40">
        <v>0</v>
      </c>
      <c r="I98" s="40">
        <f>ROUND(G98*H98,P4)</f>
        <v>0</v>
      </c>
      <c r="J98" s="38" t="s">
        <v>81</v>
      </c>
      <c r="O98" s="41">
        <f>I98*0.21</f>
        <v>0</v>
      </c>
      <c r="P98">
        <v>3</v>
      </c>
    </row>
    <row r="99">
      <c r="A99" s="35" t="s">
        <v>82</v>
      </c>
      <c r="B99" s="42"/>
      <c r="C99" s="43"/>
      <c r="D99" s="43"/>
      <c r="E99" s="37" t="s">
        <v>337</v>
      </c>
      <c r="F99" s="43"/>
      <c r="G99" s="43"/>
      <c r="H99" s="43"/>
      <c r="I99" s="43"/>
      <c r="J99" s="44"/>
    </row>
    <row r="100" ht="120">
      <c r="A100" s="35" t="s">
        <v>84</v>
      </c>
      <c r="B100" s="42"/>
      <c r="C100" s="43"/>
      <c r="D100" s="43"/>
      <c r="E100" s="37" t="s">
        <v>338</v>
      </c>
      <c r="F100" s="43"/>
      <c r="G100" s="43"/>
      <c r="H100" s="43"/>
      <c r="I100" s="43"/>
      <c r="J100" s="44"/>
    </row>
    <row r="101">
      <c r="A101" s="29" t="s">
        <v>73</v>
      </c>
      <c r="B101" s="30"/>
      <c r="C101" s="31" t="s">
        <v>772</v>
      </c>
      <c r="D101" s="32"/>
      <c r="E101" s="29" t="s">
        <v>773</v>
      </c>
      <c r="F101" s="32"/>
      <c r="G101" s="32"/>
      <c r="H101" s="32"/>
      <c r="I101" s="33">
        <f>SUMIFS(I102:I107,A102:A107,"P")</f>
        <v>0</v>
      </c>
      <c r="J101" s="34"/>
    </row>
    <row r="102">
      <c r="A102" s="35" t="s">
        <v>76</v>
      </c>
      <c r="B102" s="35">
        <v>31</v>
      </c>
      <c r="C102" s="36" t="s">
        <v>816</v>
      </c>
      <c r="D102" s="35" t="s">
        <v>78</v>
      </c>
      <c r="E102" s="37" t="s">
        <v>817</v>
      </c>
      <c r="F102" s="38" t="s">
        <v>171</v>
      </c>
      <c r="G102" s="39">
        <v>3.6000000000000001</v>
      </c>
      <c r="H102" s="40">
        <v>0</v>
      </c>
      <c r="I102" s="40">
        <f>ROUND(G102*H102,P4)</f>
        <v>0</v>
      </c>
      <c r="J102" s="38" t="s">
        <v>81</v>
      </c>
      <c r="O102" s="41">
        <f>I102*0.21</f>
        <v>0</v>
      </c>
      <c r="P102">
        <v>3</v>
      </c>
    </row>
    <row r="103">
      <c r="A103" s="35" t="s">
        <v>82</v>
      </c>
      <c r="B103" s="42"/>
      <c r="C103" s="43"/>
      <c r="D103" s="43"/>
      <c r="E103" s="48" t="s">
        <v>78</v>
      </c>
      <c r="F103" s="43"/>
      <c r="G103" s="43"/>
      <c r="H103" s="43"/>
      <c r="I103" s="43"/>
      <c r="J103" s="44"/>
    </row>
    <row r="104" ht="45">
      <c r="A104" s="35" t="s">
        <v>84</v>
      </c>
      <c r="B104" s="42"/>
      <c r="C104" s="43"/>
      <c r="D104" s="43"/>
      <c r="E104" s="37" t="s">
        <v>818</v>
      </c>
      <c r="F104" s="43"/>
      <c r="G104" s="43"/>
      <c r="H104" s="43"/>
      <c r="I104" s="43"/>
      <c r="J104" s="44"/>
    </row>
    <row r="105" ht="30">
      <c r="A105" s="35" t="s">
        <v>76</v>
      </c>
      <c r="B105" s="35">
        <v>32</v>
      </c>
      <c r="C105" s="36" t="s">
        <v>774</v>
      </c>
      <c r="D105" s="35"/>
      <c r="E105" s="37" t="s">
        <v>775</v>
      </c>
      <c r="F105" s="38" t="s">
        <v>171</v>
      </c>
      <c r="G105" s="39">
        <v>234.5</v>
      </c>
      <c r="H105" s="40">
        <v>0</v>
      </c>
      <c r="I105" s="40">
        <f>ROUND(G105*H105,P4)</f>
        <v>0</v>
      </c>
      <c r="J105" s="38" t="s">
        <v>81</v>
      </c>
      <c r="O105" s="41">
        <f>I105*0.21</f>
        <v>0</v>
      </c>
      <c r="P105">
        <v>3</v>
      </c>
    </row>
    <row r="106">
      <c r="A106" s="35" t="s">
        <v>82</v>
      </c>
      <c r="B106" s="42"/>
      <c r="C106" s="43"/>
      <c r="D106" s="43"/>
      <c r="E106" s="37" t="s">
        <v>776</v>
      </c>
      <c r="F106" s="43"/>
      <c r="G106" s="43"/>
      <c r="H106" s="43"/>
      <c r="I106" s="43"/>
      <c r="J106" s="44"/>
    </row>
    <row r="107" ht="45">
      <c r="A107" s="35" t="s">
        <v>84</v>
      </c>
      <c r="B107" s="42"/>
      <c r="C107" s="43"/>
      <c r="D107" s="43"/>
      <c r="E107" s="37" t="s">
        <v>819</v>
      </c>
      <c r="F107" s="43"/>
      <c r="G107" s="43"/>
      <c r="H107" s="43"/>
      <c r="I107" s="43"/>
      <c r="J107" s="44"/>
    </row>
    <row r="108">
      <c r="A108" s="29" t="s">
        <v>73</v>
      </c>
      <c r="B108" s="30"/>
      <c r="C108" s="31" t="s">
        <v>339</v>
      </c>
      <c r="D108" s="32"/>
      <c r="E108" s="29" t="s">
        <v>340</v>
      </c>
      <c r="F108" s="32"/>
      <c r="G108" s="32"/>
      <c r="H108" s="32"/>
      <c r="I108" s="33">
        <f>SUMIFS(I109:I129,A109:A129,"P")</f>
        <v>0</v>
      </c>
      <c r="J108" s="34"/>
    </row>
    <row r="109">
      <c r="A109" s="35" t="s">
        <v>76</v>
      </c>
      <c r="B109" s="35">
        <v>33</v>
      </c>
      <c r="C109" s="36" t="s">
        <v>466</v>
      </c>
      <c r="D109" s="35"/>
      <c r="E109" s="37" t="s">
        <v>467</v>
      </c>
      <c r="F109" s="38" t="s">
        <v>171</v>
      </c>
      <c r="G109" s="39">
        <v>36.892000000000003</v>
      </c>
      <c r="H109" s="40">
        <v>0</v>
      </c>
      <c r="I109" s="40">
        <f>ROUND(G109*H109,P4)</f>
        <v>0</v>
      </c>
      <c r="J109" s="38" t="s">
        <v>81</v>
      </c>
      <c r="O109" s="41">
        <f>I109*0.21</f>
        <v>0</v>
      </c>
      <c r="P109">
        <v>3</v>
      </c>
    </row>
    <row r="110">
      <c r="A110" s="35" t="s">
        <v>82</v>
      </c>
      <c r="B110" s="42"/>
      <c r="C110" s="43"/>
      <c r="D110" s="43"/>
      <c r="E110" s="37" t="s">
        <v>468</v>
      </c>
      <c r="F110" s="43"/>
      <c r="G110" s="43"/>
      <c r="H110" s="43"/>
      <c r="I110" s="43"/>
      <c r="J110" s="44"/>
    </row>
    <row r="111" ht="409.5">
      <c r="A111" s="35" t="s">
        <v>84</v>
      </c>
      <c r="B111" s="42"/>
      <c r="C111" s="43"/>
      <c r="D111" s="43"/>
      <c r="E111" s="37" t="s">
        <v>348</v>
      </c>
      <c r="F111" s="43"/>
      <c r="G111" s="43"/>
      <c r="H111" s="43"/>
      <c r="I111" s="43"/>
      <c r="J111" s="44"/>
    </row>
    <row r="112">
      <c r="A112" s="35" t="s">
        <v>76</v>
      </c>
      <c r="B112" s="35">
        <v>34</v>
      </c>
      <c r="C112" s="36" t="s">
        <v>345</v>
      </c>
      <c r="D112" s="35"/>
      <c r="E112" s="37" t="s">
        <v>346</v>
      </c>
      <c r="F112" s="38" t="s">
        <v>171</v>
      </c>
      <c r="G112" s="39">
        <v>1.3200000000000001</v>
      </c>
      <c r="H112" s="40">
        <v>0</v>
      </c>
      <c r="I112" s="40">
        <f>ROUND(G112*H112,P4)</f>
        <v>0</v>
      </c>
      <c r="J112" s="38" t="s">
        <v>81</v>
      </c>
      <c r="O112" s="41">
        <f>I112*0.21</f>
        <v>0</v>
      </c>
      <c r="P112">
        <v>3</v>
      </c>
    </row>
    <row r="113">
      <c r="A113" s="35" t="s">
        <v>82</v>
      </c>
      <c r="B113" s="42"/>
      <c r="C113" s="43"/>
      <c r="D113" s="43"/>
      <c r="E113" s="37" t="s">
        <v>347</v>
      </c>
      <c r="F113" s="43"/>
      <c r="G113" s="43"/>
      <c r="H113" s="43"/>
      <c r="I113" s="43"/>
      <c r="J113" s="44"/>
    </row>
    <row r="114" ht="409.5">
      <c r="A114" s="35" t="s">
        <v>84</v>
      </c>
      <c r="B114" s="42"/>
      <c r="C114" s="43"/>
      <c r="D114" s="43"/>
      <c r="E114" s="37" t="s">
        <v>348</v>
      </c>
      <c r="F114" s="43"/>
      <c r="G114" s="43"/>
      <c r="H114" s="43"/>
      <c r="I114" s="43"/>
      <c r="J114" s="44"/>
    </row>
    <row r="115">
      <c r="A115" s="35" t="s">
        <v>76</v>
      </c>
      <c r="B115" s="35">
        <v>35</v>
      </c>
      <c r="C115" s="36" t="s">
        <v>349</v>
      </c>
      <c r="D115" s="35" t="s">
        <v>78</v>
      </c>
      <c r="E115" s="37" t="s">
        <v>350</v>
      </c>
      <c r="F115" s="38" t="s">
        <v>171</v>
      </c>
      <c r="G115" s="39">
        <v>1.3200000000000001</v>
      </c>
      <c r="H115" s="40">
        <v>0</v>
      </c>
      <c r="I115" s="40">
        <f>ROUND(G115*H115,P4)</f>
        <v>0</v>
      </c>
      <c r="J115" s="38" t="s">
        <v>81</v>
      </c>
      <c r="O115" s="41">
        <f>I115*0.21</f>
        <v>0</v>
      </c>
      <c r="P115">
        <v>3</v>
      </c>
    </row>
    <row r="116">
      <c r="A116" s="35" t="s">
        <v>82</v>
      </c>
      <c r="B116" s="42"/>
      <c r="C116" s="43"/>
      <c r="D116" s="43"/>
      <c r="E116" s="37" t="s">
        <v>351</v>
      </c>
      <c r="F116" s="43"/>
      <c r="G116" s="43"/>
      <c r="H116" s="43"/>
      <c r="I116" s="43"/>
      <c r="J116" s="44"/>
    </row>
    <row r="117" ht="60">
      <c r="A117" s="35" t="s">
        <v>84</v>
      </c>
      <c r="B117" s="42"/>
      <c r="C117" s="43"/>
      <c r="D117" s="43"/>
      <c r="E117" s="37" t="s">
        <v>352</v>
      </c>
      <c r="F117" s="43"/>
      <c r="G117" s="43"/>
      <c r="H117" s="43"/>
      <c r="I117" s="43"/>
      <c r="J117" s="44"/>
    </row>
    <row r="118">
      <c r="A118" s="35" t="s">
        <v>76</v>
      </c>
      <c r="B118" s="35">
        <v>36</v>
      </c>
      <c r="C118" s="36" t="s">
        <v>353</v>
      </c>
      <c r="D118" s="35" t="s">
        <v>78</v>
      </c>
      <c r="E118" s="37" t="s">
        <v>354</v>
      </c>
      <c r="F118" s="38" t="s">
        <v>171</v>
      </c>
      <c r="G118" s="39">
        <v>1.3999999999999999</v>
      </c>
      <c r="H118" s="40">
        <v>0</v>
      </c>
      <c r="I118" s="40">
        <f>ROUND(G118*H118,P4)</f>
        <v>0</v>
      </c>
      <c r="J118" s="38" t="s">
        <v>81</v>
      </c>
      <c r="O118" s="41">
        <f>I118*0.21</f>
        <v>0</v>
      </c>
      <c r="P118">
        <v>3</v>
      </c>
    </row>
    <row r="119">
      <c r="A119" s="35" t="s">
        <v>82</v>
      </c>
      <c r="B119" s="42"/>
      <c r="C119" s="43"/>
      <c r="D119" s="43"/>
      <c r="E119" s="37" t="s">
        <v>355</v>
      </c>
      <c r="F119" s="43"/>
      <c r="G119" s="43"/>
      <c r="H119" s="43"/>
      <c r="I119" s="43"/>
      <c r="J119" s="44"/>
    </row>
    <row r="120" ht="60">
      <c r="A120" s="35" t="s">
        <v>84</v>
      </c>
      <c r="B120" s="42"/>
      <c r="C120" s="43"/>
      <c r="D120" s="43"/>
      <c r="E120" s="37" t="s">
        <v>352</v>
      </c>
      <c r="F120" s="43"/>
      <c r="G120" s="43"/>
      <c r="H120" s="43"/>
      <c r="I120" s="43"/>
      <c r="J120" s="44"/>
    </row>
    <row r="121">
      <c r="A121" s="35" t="s">
        <v>76</v>
      </c>
      <c r="B121" s="35">
        <v>37</v>
      </c>
      <c r="C121" s="36" t="s">
        <v>778</v>
      </c>
      <c r="D121" s="35"/>
      <c r="E121" s="37" t="s">
        <v>779</v>
      </c>
      <c r="F121" s="38" t="s">
        <v>171</v>
      </c>
      <c r="G121" s="39">
        <v>13.276999999999999</v>
      </c>
      <c r="H121" s="40">
        <v>0</v>
      </c>
      <c r="I121" s="40">
        <f>ROUND(G121*H121,P4)</f>
        <v>0</v>
      </c>
      <c r="J121" s="38" t="s">
        <v>81</v>
      </c>
      <c r="O121" s="41">
        <f>I121*0.21</f>
        <v>0</v>
      </c>
      <c r="P121">
        <v>3</v>
      </c>
    </row>
    <row r="122">
      <c r="A122" s="35" t="s">
        <v>82</v>
      </c>
      <c r="B122" s="42"/>
      <c r="C122" s="43"/>
      <c r="D122" s="43"/>
      <c r="E122" s="37" t="s">
        <v>780</v>
      </c>
      <c r="F122" s="43"/>
      <c r="G122" s="43"/>
      <c r="H122" s="43"/>
      <c r="I122" s="43"/>
      <c r="J122" s="44"/>
    </row>
    <row r="123" ht="409.5">
      <c r="A123" s="35" t="s">
        <v>84</v>
      </c>
      <c r="B123" s="42"/>
      <c r="C123" s="43"/>
      <c r="D123" s="43"/>
      <c r="E123" s="37" t="s">
        <v>348</v>
      </c>
      <c r="F123" s="43"/>
      <c r="G123" s="43"/>
      <c r="H123" s="43"/>
      <c r="I123" s="43"/>
      <c r="J123" s="44"/>
    </row>
    <row r="124">
      <c r="A124" s="35" t="s">
        <v>76</v>
      </c>
      <c r="B124" s="35">
        <v>38</v>
      </c>
      <c r="C124" s="36" t="s">
        <v>781</v>
      </c>
      <c r="D124" s="35"/>
      <c r="E124" s="37" t="s">
        <v>782</v>
      </c>
      <c r="F124" s="38" t="s">
        <v>171</v>
      </c>
      <c r="G124" s="39">
        <v>223.19999999999999</v>
      </c>
      <c r="H124" s="40">
        <v>0</v>
      </c>
      <c r="I124" s="40">
        <f>ROUND(G124*H124,P4)</f>
        <v>0</v>
      </c>
      <c r="J124" s="38" t="s">
        <v>81</v>
      </c>
      <c r="O124" s="41">
        <f>I124*0.21</f>
        <v>0</v>
      </c>
      <c r="P124">
        <v>3</v>
      </c>
    </row>
    <row r="125">
      <c r="A125" s="35" t="s">
        <v>82</v>
      </c>
      <c r="B125" s="42"/>
      <c r="C125" s="43"/>
      <c r="D125" s="43"/>
      <c r="E125" s="48" t="s">
        <v>78</v>
      </c>
      <c r="F125" s="43"/>
      <c r="G125" s="43"/>
      <c r="H125" s="43"/>
      <c r="I125" s="43"/>
      <c r="J125" s="44"/>
    </row>
    <row r="126" ht="60">
      <c r="A126" s="35" t="s">
        <v>84</v>
      </c>
      <c r="B126" s="42"/>
      <c r="C126" s="43"/>
      <c r="D126" s="43"/>
      <c r="E126" s="37" t="s">
        <v>352</v>
      </c>
      <c r="F126" s="43"/>
      <c r="G126" s="43"/>
      <c r="H126" s="43"/>
      <c r="I126" s="43"/>
      <c r="J126" s="44"/>
    </row>
    <row r="127">
      <c r="A127" s="35" t="s">
        <v>76</v>
      </c>
      <c r="B127" s="35">
        <v>39</v>
      </c>
      <c r="C127" s="36" t="s">
        <v>356</v>
      </c>
      <c r="D127" s="35"/>
      <c r="E127" s="37" t="s">
        <v>357</v>
      </c>
      <c r="F127" s="38" t="s">
        <v>171</v>
      </c>
      <c r="G127" s="39">
        <v>2.3999999999999999</v>
      </c>
      <c r="H127" s="40">
        <v>0</v>
      </c>
      <c r="I127" s="40">
        <f>ROUND(G127*H127,P4)</f>
        <v>0</v>
      </c>
      <c r="J127" s="38" t="s">
        <v>81</v>
      </c>
      <c r="O127" s="41">
        <f>I127*0.21</f>
        <v>0</v>
      </c>
      <c r="P127">
        <v>3</v>
      </c>
    </row>
    <row r="128" ht="30">
      <c r="A128" s="35" t="s">
        <v>82</v>
      </c>
      <c r="B128" s="42"/>
      <c r="C128" s="43"/>
      <c r="D128" s="43"/>
      <c r="E128" s="37" t="s">
        <v>358</v>
      </c>
      <c r="F128" s="43"/>
      <c r="G128" s="43"/>
      <c r="H128" s="43"/>
      <c r="I128" s="43"/>
      <c r="J128" s="44"/>
    </row>
    <row r="129" ht="150">
      <c r="A129" s="35" t="s">
        <v>84</v>
      </c>
      <c r="B129" s="42"/>
      <c r="C129" s="43"/>
      <c r="D129" s="43"/>
      <c r="E129" s="37" t="s">
        <v>359</v>
      </c>
      <c r="F129" s="43"/>
      <c r="G129" s="43"/>
      <c r="H129" s="43"/>
      <c r="I129" s="43"/>
      <c r="J129" s="44"/>
    </row>
    <row r="130">
      <c r="A130" s="29" t="s">
        <v>73</v>
      </c>
      <c r="B130" s="30"/>
      <c r="C130" s="31" t="s">
        <v>360</v>
      </c>
      <c r="D130" s="32"/>
      <c r="E130" s="29" t="s">
        <v>361</v>
      </c>
      <c r="F130" s="32"/>
      <c r="G130" s="32"/>
      <c r="H130" s="32"/>
      <c r="I130" s="33">
        <f>SUMIFS(I131:I157,A131:A157,"P")</f>
        <v>0</v>
      </c>
      <c r="J130" s="34"/>
    </row>
    <row r="131">
      <c r="A131" s="35" t="s">
        <v>76</v>
      </c>
      <c r="B131" s="35">
        <v>40</v>
      </c>
      <c r="C131" s="36" t="s">
        <v>362</v>
      </c>
      <c r="D131" s="35" t="s">
        <v>78</v>
      </c>
      <c r="E131" s="37" t="s">
        <v>363</v>
      </c>
      <c r="F131" s="38" t="s">
        <v>144</v>
      </c>
      <c r="G131" s="39">
        <v>218.40000000000001</v>
      </c>
      <c r="H131" s="40">
        <v>0</v>
      </c>
      <c r="I131" s="40">
        <f>ROUND(G131*H131,P4)</f>
        <v>0</v>
      </c>
      <c r="J131" s="38" t="s">
        <v>81</v>
      </c>
      <c r="O131" s="41">
        <f>I131*0.21</f>
        <v>0</v>
      </c>
      <c r="P131">
        <v>3</v>
      </c>
    </row>
    <row r="132">
      <c r="A132" s="35" t="s">
        <v>82</v>
      </c>
      <c r="B132" s="42"/>
      <c r="C132" s="43"/>
      <c r="D132" s="43"/>
      <c r="E132" s="37" t="s">
        <v>366</v>
      </c>
      <c r="F132" s="43"/>
      <c r="G132" s="43"/>
      <c r="H132" s="43"/>
      <c r="I132" s="43"/>
      <c r="J132" s="44"/>
    </row>
    <row r="133" ht="60">
      <c r="A133" s="35" t="s">
        <v>84</v>
      </c>
      <c r="B133" s="42"/>
      <c r="C133" s="43"/>
      <c r="D133" s="43"/>
      <c r="E133" s="37" t="s">
        <v>534</v>
      </c>
      <c r="F133" s="43"/>
      <c r="G133" s="43"/>
      <c r="H133" s="43"/>
      <c r="I133" s="43"/>
      <c r="J133" s="44"/>
    </row>
    <row r="134">
      <c r="A134" s="35" t="s">
        <v>76</v>
      </c>
      <c r="B134" s="35">
        <v>41</v>
      </c>
      <c r="C134" s="36" t="s">
        <v>820</v>
      </c>
      <c r="D134" s="35" t="s">
        <v>78</v>
      </c>
      <c r="E134" s="37" t="s">
        <v>821</v>
      </c>
      <c r="F134" s="38" t="s">
        <v>144</v>
      </c>
      <c r="G134" s="39">
        <v>184.80000000000001</v>
      </c>
      <c r="H134" s="40">
        <v>0</v>
      </c>
      <c r="I134" s="40">
        <f>ROUND(G134*H134,P4)</f>
        <v>0</v>
      </c>
      <c r="J134" s="38" t="s">
        <v>81</v>
      </c>
      <c r="O134" s="41">
        <f>I134*0.21</f>
        <v>0</v>
      </c>
      <c r="P134">
        <v>3</v>
      </c>
    </row>
    <row r="135">
      <c r="A135" s="35" t="s">
        <v>82</v>
      </c>
      <c r="B135" s="42"/>
      <c r="C135" s="43"/>
      <c r="D135" s="43"/>
      <c r="E135" s="37" t="s">
        <v>822</v>
      </c>
      <c r="F135" s="43"/>
      <c r="G135" s="43"/>
      <c r="H135" s="43"/>
      <c r="I135" s="43"/>
      <c r="J135" s="44"/>
    </row>
    <row r="136" ht="60">
      <c r="A136" s="35" t="s">
        <v>84</v>
      </c>
      <c r="B136" s="42"/>
      <c r="C136" s="43"/>
      <c r="D136" s="43"/>
      <c r="E136" s="37" t="s">
        <v>534</v>
      </c>
      <c r="F136" s="43"/>
      <c r="G136" s="43"/>
      <c r="H136" s="43"/>
      <c r="I136" s="43"/>
      <c r="J136" s="44"/>
    </row>
    <row r="137">
      <c r="A137" s="35" t="s">
        <v>76</v>
      </c>
      <c r="B137" s="35">
        <v>42</v>
      </c>
      <c r="C137" s="36" t="s">
        <v>556</v>
      </c>
      <c r="D137" s="35" t="s">
        <v>78</v>
      </c>
      <c r="E137" s="37" t="s">
        <v>557</v>
      </c>
      <c r="F137" s="38" t="s">
        <v>144</v>
      </c>
      <c r="G137" s="39">
        <v>18.25</v>
      </c>
      <c r="H137" s="40">
        <v>0</v>
      </c>
      <c r="I137" s="40">
        <f>ROUND(G137*H137,P4)</f>
        <v>0</v>
      </c>
      <c r="J137" s="38" t="s">
        <v>81</v>
      </c>
      <c r="O137" s="41">
        <f>I137*0.21</f>
        <v>0</v>
      </c>
      <c r="P137">
        <v>3</v>
      </c>
    </row>
    <row r="138">
      <c r="A138" s="35" t="s">
        <v>82</v>
      </c>
      <c r="B138" s="42"/>
      <c r="C138" s="43"/>
      <c r="D138" s="43"/>
      <c r="E138" s="37" t="s">
        <v>823</v>
      </c>
      <c r="F138" s="43"/>
      <c r="G138" s="43"/>
      <c r="H138" s="43"/>
      <c r="I138" s="43"/>
      <c r="J138" s="44"/>
    </row>
    <row r="139" ht="120">
      <c r="A139" s="35" t="s">
        <v>84</v>
      </c>
      <c r="B139" s="42"/>
      <c r="C139" s="43"/>
      <c r="D139" s="43"/>
      <c r="E139" s="37" t="s">
        <v>535</v>
      </c>
      <c r="F139" s="43"/>
      <c r="G139" s="43"/>
      <c r="H139" s="43"/>
      <c r="I139" s="43"/>
      <c r="J139" s="44"/>
    </row>
    <row r="140">
      <c r="A140" s="35" t="s">
        <v>76</v>
      </c>
      <c r="B140" s="35">
        <v>43</v>
      </c>
      <c r="C140" s="36" t="s">
        <v>368</v>
      </c>
      <c r="D140" s="35" t="s">
        <v>78</v>
      </c>
      <c r="E140" s="37" t="s">
        <v>369</v>
      </c>
      <c r="F140" s="38" t="s">
        <v>144</v>
      </c>
      <c r="G140" s="39">
        <v>160</v>
      </c>
      <c r="H140" s="40">
        <v>0</v>
      </c>
      <c r="I140" s="40">
        <f>ROUND(G140*H140,P4)</f>
        <v>0</v>
      </c>
      <c r="J140" s="38" t="s">
        <v>81</v>
      </c>
      <c r="O140" s="41">
        <f>I140*0.21</f>
        <v>0</v>
      </c>
      <c r="P140">
        <v>3</v>
      </c>
    </row>
    <row r="141">
      <c r="A141" s="35" t="s">
        <v>82</v>
      </c>
      <c r="B141" s="42"/>
      <c r="C141" s="43"/>
      <c r="D141" s="43"/>
      <c r="E141" s="37" t="s">
        <v>370</v>
      </c>
      <c r="F141" s="43"/>
      <c r="G141" s="43"/>
      <c r="H141" s="43"/>
      <c r="I141" s="43"/>
      <c r="J141" s="44"/>
    </row>
    <row r="142" ht="120">
      <c r="A142" s="35" t="s">
        <v>84</v>
      </c>
      <c r="B142" s="42"/>
      <c r="C142" s="43"/>
      <c r="D142" s="43"/>
      <c r="E142" s="37" t="s">
        <v>535</v>
      </c>
      <c r="F142" s="43"/>
      <c r="G142" s="43"/>
      <c r="H142" s="43"/>
      <c r="I142" s="43"/>
      <c r="J142" s="44"/>
    </row>
    <row r="143">
      <c r="A143" s="35" t="s">
        <v>76</v>
      </c>
      <c r="B143" s="35">
        <v>44</v>
      </c>
      <c r="C143" s="36" t="s">
        <v>372</v>
      </c>
      <c r="D143" s="35" t="s">
        <v>78</v>
      </c>
      <c r="E143" s="37" t="s">
        <v>373</v>
      </c>
      <c r="F143" s="38" t="s">
        <v>144</v>
      </c>
      <c r="G143" s="39">
        <v>174.72</v>
      </c>
      <c r="H143" s="40">
        <v>0</v>
      </c>
      <c r="I143" s="40">
        <f>ROUND(G143*H143,P4)</f>
        <v>0</v>
      </c>
      <c r="J143" s="38" t="s">
        <v>81</v>
      </c>
      <c r="O143" s="41">
        <f>I143*0.21</f>
        <v>0</v>
      </c>
      <c r="P143">
        <v>3</v>
      </c>
    </row>
    <row r="144">
      <c r="A144" s="35" t="s">
        <v>82</v>
      </c>
      <c r="B144" s="42"/>
      <c r="C144" s="43"/>
      <c r="D144" s="43"/>
      <c r="E144" s="37" t="s">
        <v>374</v>
      </c>
      <c r="F144" s="43"/>
      <c r="G144" s="43"/>
      <c r="H144" s="43"/>
      <c r="I144" s="43"/>
      <c r="J144" s="44"/>
    </row>
    <row r="145" ht="75">
      <c r="A145" s="35" t="s">
        <v>84</v>
      </c>
      <c r="B145" s="42"/>
      <c r="C145" s="43"/>
      <c r="D145" s="43"/>
      <c r="E145" s="37" t="s">
        <v>536</v>
      </c>
      <c r="F145" s="43"/>
      <c r="G145" s="43"/>
      <c r="H145" s="43"/>
      <c r="I145" s="43"/>
      <c r="J145" s="44"/>
    </row>
    <row r="146">
      <c r="A146" s="35" t="s">
        <v>76</v>
      </c>
      <c r="B146" s="35">
        <v>45</v>
      </c>
      <c r="C146" s="36" t="s">
        <v>376</v>
      </c>
      <c r="D146" s="35" t="s">
        <v>78</v>
      </c>
      <c r="E146" s="37" t="s">
        <v>377</v>
      </c>
      <c r="F146" s="38" t="s">
        <v>144</v>
      </c>
      <c r="G146" s="39">
        <v>642.36000000000001</v>
      </c>
      <c r="H146" s="40">
        <v>0</v>
      </c>
      <c r="I146" s="40">
        <f>ROUND(G146*H146,P4)</f>
        <v>0</v>
      </c>
      <c r="J146" s="38" t="s">
        <v>81</v>
      </c>
      <c r="O146" s="41">
        <f>I146*0.21</f>
        <v>0</v>
      </c>
      <c r="P146">
        <v>3</v>
      </c>
    </row>
    <row r="147">
      <c r="A147" s="35" t="s">
        <v>82</v>
      </c>
      <c r="B147" s="42"/>
      <c r="C147" s="43"/>
      <c r="D147" s="43"/>
      <c r="E147" s="37" t="s">
        <v>378</v>
      </c>
      <c r="F147" s="43"/>
      <c r="G147" s="43"/>
      <c r="H147" s="43"/>
      <c r="I147" s="43"/>
      <c r="J147" s="44"/>
    </row>
    <row r="148" ht="75">
      <c r="A148" s="35" t="s">
        <v>84</v>
      </c>
      <c r="B148" s="42"/>
      <c r="C148" s="43"/>
      <c r="D148" s="43"/>
      <c r="E148" s="37" t="s">
        <v>536</v>
      </c>
      <c r="F148" s="43"/>
      <c r="G148" s="43"/>
      <c r="H148" s="43"/>
      <c r="I148" s="43"/>
      <c r="J148" s="44"/>
    </row>
    <row r="149">
      <c r="A149" s="35" t="s">
        <v>76</v>
      </c>
      <c r="B149" s="35">
        <v>46</v>
      </c>
      <c r="C149" s="36" t="s">
        <v>824</v>
      </c>
      <c r="D149" s="35" t="s">
        <v>78</v>
      </c>
      <c r="E149" s="37" t="s">
        <v>825</v>
      </c>
      <c r="F149" s="38" t="s">
        <v>144</v>
      </c>
      <c r="G149" s="39">
        <v>318</v>
      </c>
      <c r="H149" s="40">
        <v>0</v>
      </c>
      <c r="I149" s="40">
        <f>ROUND(G149*H149,P4)</f>
        <v>0</v>
      </c>
      <c r="J149" s="38" t="s">
        <v>81</v>
      </c>
      <c r="O149" s="41">
        <f>I149*0.21</f>
        <v>0</v>
      </c>
      <c r="P149">
        <v>3</v>
      </c>
    </row>
    <row r="150">
      <c r="A150" s="35" t="s">
        <v>82</v>
      </c>
      <c r="B150" s="42"/>
      <c r="C150" s="43"/>
      <c r="D150" s="43"/>
      <c r="E150" s="37" t="s">
        <v>826</v>
      </c>
      <c r="F150" s="43"/>
      <c r="G150" s="43"/>
      <c r="H150" s="43"/>
      <c r="I150" s="43"/>
      <c r="J150" s="44"/>
    </row>
    <row r="151" ht="165">
      <c r="A151" s="35" t="s">
        <v>84</v>
      </c>
      <c r="B151" s="42"/>
      <c r="C151" s="43"/>
      <c r="D151" s="43"/>
      <c r="E151" s="37" t="s">
        <v>827</v>
      </c>
      <c r="F151" s="43"/>
      <c r="G151" s="43"/>
      <c r="H151" s="43"/>
      <c r="I151" s="43"/>
      <c r="J151" s="44"/>
    </row>
    <row r="152">
      <c r="A152" s="35" t="s">
        <v>76</v>
      </c>
      <c r="B152" s="35">
        <v>47</v>
      </c>
      <c r="C152" s="36" t="s">
        <v>828</v>
      </c>
      <c r="D152" s="35" t="s">
        <v>78</v>
      </c>
      <c r="E152" s="37" t="s">
        <v>829</v>
      </c>
      <c r="F152" s="38" t="s">
        <v>144</v>
      </c>
      <c r="G152" s="39">
        <v>324.36000000000001</v>
      </c>
      <c r="H152" s="40">
        <v>0</v>
      </c>
      <c r="I152" s="40">
        <f>ROUND(G152*H152,P4)</f>
        <v>0</v>
      </c>
      <c r="J152" s="38" t="s">
        <v>81</v>
      </c>
      <c r="O152" s="41">
        <f>I152*0.21</f>
        <v>0</v>
      </c>
      <c r="P152">
        <v>3</v>
      </c>
    </row>
    <row r="153">
      <c r="A153" s="35" t="s">
        <v>82</v>
      </c>
      <c r="B153" s="42"/>
      <c r="C153" s="43"/>
      <c r="D153" s="43"/>
      <c r="E153" s="48" t="s">
        <v>78</v>
      </c>
      <c r="F153" s="43"/>
      <c r="G153" s="43"/>
      <c r="H153" s="43"/>
      <c r="I153" s="43"/>
      <c r="J153" s="44"/>
    </row>
    <row r="154" ht="165">
      <c r="A154" s="35" t="s">
        <v>84</v>
      </c>
      <c r="B154" s="42"/>
      <c r="C154" s="43"/>
      <c r="D154" s="43"/>
      <c r="E154" s="37" t="s">
        <v>827</v>
      </c>
      <c r="F154" s="43"/>
      <c r="G154" s="43"/>
      <c r="H154" s="43"/>
      <c r="I154" s="43"/>
      <c r="J154" s="44"/>
    </row>
    <row r="155">
      <c r="A155" s="35" t="s">
        <v>76</v>
      </c>
      <c r="B155" s="35">
        <v>48</v>
      </c>
      <c r="C155" s="36" t="s">
        <v>830</v>
      </c>
      <c r="D155" s="35" t="s">
        <v>78</v>
      </c>
      <c r="E155" s="37" t="s">
        <v>831</v>
      </c>
      <c r="F155" s="38" t="s">
        <v>144</v>
      </c>
      <c r="G155" s="39">
        <v>174.72</v>
      </c>
      <c r="H155" s="40">
        <v>0</v>
      </c>
      <c r="I155" s="40">
        <f>ROUND(G155*H155,P4)</f>
        <v>0</v>
      </c>
      <c r="J155" s="38" t="s">
        <v>81</v>
      </c>
      <c r="O155" s="41">
        <f>I155*0.21</f>
        <v>0</v>
      </c>
      <c r="P155">
        <v>3</v>
      </c>
    </row>
    <row r="156">
      <c r="A156" s="35" t="s">
        <v>82</v>
      </c>
      <c r="B156" s="42"/>
      <c r="C156" s="43"/>
      <c r="D156" s="43"/>
      <c r="E156" s="37" t="s">
        <v>832</v>
      </c>
      <c r="F156" s="43"/>
      <c r="G156" s="43"/>
      <c r="H156" s="43"/>
      <c r="I156" s="43"/>
      <c r="J156" s="44"/>
    </row>
    <row r="157" ht="165">
      <c r="A157" s="35" t="s">
        <v>84</v>
      </c>
      <c r="B157" s="42"/>
      <c r="C157" s="43"/>
      <c r="D157" s="43"/>
      <c r="E157" s="37" t="s">
        <v>827</v>
      </c>
      <c r="F157" s="43"/>
      <c r="G157" s="43"/>
      <c r="H157" s="43"/>
      <c r="I157" s="43"/>
      <c r="J157" s="44"/>
    </row>
    <row r="158">
      <c r="A158" s="29" t="s">
        <v>73</v>
      </c>
      <c r="B158" s="30"/>
      <c r="C158" s="31" t="s">
        <v>399</v>
      </c>
      <c r="D158" s="32"/>
      <c r="E158" s="29" t="s">
        <v>400</v>
      </c>
      <c r="F158" s="32"/>
      <c r="G158" s="32"/>
      <c r="H158" s="32"/>
      <c r="I158" s="33">
        <f>SUMIFS(I159:I164,A159:A164,"P")</f>
        <v>0</v>
      </c>
      <c r="J158" s="34"/>
    </row>
    <row r="159">
      <c r="A159" s="35" t="s">
        <v>76</v>
      </c>
      <c r="B159" s="35">
        <v>49</v>
      </c>
      <c r="C159" s="36" t="s">
        <v>787</v>
      </c>
      <c r="D159" s="35"/>
      <c r="E159" s="37" t="s">
        <v>788</v>
      </c>
      <c r="F159" s="38" t="s">
        <v>194</v>
      </c>
      <c r="G159" s="39">
        <v>71</v>
      </c>
      <c r="H159" s="40">
        <v>0</v>
      </c>
      <c r="I159" s="40">
        <f>ROUND(G159*H159,P4)</f>
        <v>0</v>
      </c>
      <c r="J159" s="38" t="s">
        <v>81</v>
      </c>
      <c r="O159" s="41">
        <f>I159*0.21</f>
        <v>0</v>
      </c>
      <c r="P159">
        <v>3</v>
      </c>
    </row>
    <row r="160">
      <c r="A160" s="35" t="s">
        <v>82</v>
      </c>
      <c r="B160" s="42"/>
      <c r="C160" s="43"/>
      <c r="D160" s="43"/>
      <c r="E160" s="37" t="s">
        <v>789</v>
      </c>
      <c r="F160" s="43"/>
      <c r="G160" s="43"/>
      <c r="H160" s="43"/>
      <c r="I160" s="43"/>
      <c r="J160" s="44"/>
    </row>
    <row r="161" ht="315">
      <c r="A161" s="35" t="s">
        <v>84</v>
      </c>
      <c r="B161" s="42"/>
      <c r="C161" s="43"/>
      <c r="D161" s="43"/>
      <c r="E161" s="37" t="s">
        <v>408</v>
      </c>
      <c r="F161" s="43"/>
      <c r="G161" s="43"/>
      <c r="H161" s="43"/>
      <c r="I161" s="43"/>
      <c r="J161" s="44"/>
    </row>
    <row r="162">
      <c r="A162" s="35" t="s">
        <v>76</v>
      </c>
      <c r="B162" s="35">
        <v>50</v>
      </c>
      <c r="C162" s="36" t="s">
        <v>405</v>
      </c>
      <c r="D162" s="35" t="s">
        <v>78</v>
      </c>
      <c r="E162" s="37" t="s">
        <v>406</v>
      </c>
      <c r="F162" s="38" t="s">
        <v>194</v>
      </c>
      <c r="G162" s="39">
        <v>24</v>
      </c>
      <c r="H162" s="40">
        <v>0</v>
      </c>
      <c r="I162" s="40">
        <f>ROUND(G162*H162,P4)</f>
        <v>0</v>
      </c>
      <c r="J162" s="38" t="s">
        <v>81</v>
      </c>
      <c r="O162" s="41">
        <f>I162*0.21</f>
        <v>0</v>
      </c>
      <c r="P162">
        <v>3</v>
      </c>
    </row>
    <row r="163" ht="30">
      <c r="A163" s="35" t="s">
        <v>82</v>
      </c>
      <c r="B163" s="42"/>
      <c r="C163" s="43"/>
      <c r="D163" s="43"/>
      <c r="E163" s="37" t="s">
        <v>790</v>
      </c>
      <c r="F163" s="43"/>
      <c r="G163" s="43"/>
      <c r="H163" s="43"/>
      <c r="I163" s="43"/>
      <c r="J163" s="44"/>
    </row>
    <row r="164" ht="315">
      <c r="A164" s="35" t="s">
        <v>84</v>
      </c>
      <c r="B164" s="42"/>
      <c r="C164" s="43"/>
      <c r="D164" s="43"/>
      <c r="E164" s="37" t="s">
        <v>408</v>
      </c>
      <c r="F164" s="43"/>
      <c r="G164" s="43"/>
      <c r="H164" s="43"/>
      <c r="I164" s="43"/>
      <c r="J164" s="44"/>
    </row>
    <row r="165">
      <c r="A165" s="29" t="s">
        <v>73</v>
      </c>
      <c r="B165" s="30"/>
      <c r="C165" s="31" t="s">
        <v>190</v>
      </c>
      <c r="D165" s="32"/>
      <c r="E165" s="29" t="s">
        <v>191</v>
      </c>
      <c r="F165" s="32"/>
      <c r="G165" s="32"/>
      <c r="H165" s="32"/>
      <c r="I165" s="33">
        <f>SUMIFS(I166:I183,A166:A183,"P")</f>
        <v>0</v>
      </c>
      <c r="J165" s="34"/>
    </row>
    <row r="166">
      <c r="A166" s="35" t="s">
        <v>76</v>
      </c>
      <c r="B166" s="35">
        <v>51</v>
      </c>
      <c r="C166" s="36" t="s">
        <v>796</v>
      </c>
      <c r="D166" s="35" t="s">
        <v>78</v>
      </c>
      <c r="E166" s="37" t="s">
        <v>797</v>
      </c>
      <c r="F166" s="38" t="s">
        <v>194</v>
      </c>
      <c r="G166" s="39">
        <v>80</v>
      </c>
      <c r="H166" s="40">
        <v>0</v>
      </c>
      <c r="I166" s="40">
        <f>ROUND(G166*H166,P4)</f>
        <v>0</v>
      </c>
      <c r="J166" s="38" t="s">
        <v>81</v>
      </c>
      <c r="O166" s="41">
        <f>I166*0.21</f>
        <v>0</v>
      </c>
      <c r="P166">
        <v>3</v>
      </c>
    </row>
    <row r="167" ht="30">
      <c r="A167" s="35" t="s">
        <v>82</v>
      </c>
      <c r="B167" s="42"/>
      <c r="C167" s="43"/>
      <c r="D167" s="43"/>
      <c r="E167" s="37" t="s">
        <v>833</v>
      </c>
      <c r="F167" s="43"/>
      <c r="G167" s="43"/>
      <c r="H167" s="43"/>
      <c r="I167" s="43"/>
      <c r="J167" s="44"/>
    </row>
    <row r="168" ht="135">
      <c r="A168" s="35" t="s">
        <v>84</v>
      </c>
      <c r="B168" s="42"/>
      <c r="C168" s="43"/>
      <c r="D168" s="43"/>
      <c r="E168" s="37" t="s">
        <v>799</v>
      </c>
      <c r="F168" s="43"/>
      <c r="G168" s="43"/>
      <c r="H168" s="43"/>
      <c r="I168" s="43"/>
      <c r="J168" s="44"/>
    </row>
    <row r="169" ht="30">
      <c r="A169" s="35" t="s">
        <v>76</v>
      </c>
      <c r="B169" s="35">
        <v>52</v>
      </c>
      <c r="C169" s="36" t="s">
        <v>421</v>
      </c>
      <c r="D169" s="35" t="s">
        <v>78</v>
      </c>
      <c r="E169" s="37" t="s">
        <v>422</v>
      </c>
      <c r="F169" s="38" t="s">
        <v>194</v>
      </c>
      <c r="G169" s="39">
        <v>104</v>
      </c>
      <c r="H169" s="40">
        <v>0</v>
      </c>
      <c r="I169" s="40">
        <f>ROUND(G169*H169,P4)</f>
        <v>0</v>
      </c>
      <c r="J169" s="38" t="s">
        <v>81</v>
      </c>
      <c r="O169" s="41">
        <f>I169*0.21</f>
        <v>0</v>
      </c>
      <c r="P169">
        <v>3</v>
      </c>
    </row>
    <row r="170">
      <c r="A170" s="35" t="s">
        <v>82</v>
      </c>
      <c r="B170" s="42"/>
      <c r="C170" s="43"/>
      <c r="D170" s="43"/>
      <c r="E170" s="37" t="s">
        <v>834</v>
      </c>
      <c r="F170" s="43"/>
      <c r="G170" s="43"/>
      <c r="H170" s="43"/>
      <c r="I170" s="43"/>
      <c r="J170" s="44"/>
    </row>
    <row r="171" ht="165">
      <c r="A171" s="35" t="s">
        <v>84</v>
      </c>
      <c r="B171" s="42"/>
      <c r="C171" s="43"/>
      <c r="D171" s="43"/>
      <c r="E171" s="37" t="s">
        <v>835</v>
      </c>
      <c r="F171" s="43"/>
      <c r="G171" s="43"/>
      <c r="H171" s="43"/>
      <c r="I171" s="43"/>
      <c r="J171" s="44"/>
    </row>
    <row r="172">
      <c r="A172" s="35" t="s">
        <v>76</v>
      </c>
      <c r="B172" s="35">
        <v>53</v>
      </c>
      <c r="C172" s="36" t="s">
        <v>836</v>
      </c>
      <c r="D172" s="35" t="s">
        <v>78</v>
      </c>
      <c r="E172" s="37" t="s">
        <v>837</v>
      </c>
      <c r="F172" s="38" t="s">
        <v>194</v>
      </c>
      <c r="G172" s="39">
        <v>4</v>
      </c>
      <c r="H172" s="40">
        <v>0</v>
      </c>
      <c r="I172" s="40">
        <f>ROUND(G172*H172,P4)</f>
        <v>0</v>
      </c>
      <c r="J172" s="38" t="s">
        <v>81</v>
      </c>
      <c r="O172" s="41">
        <f>I172*0.21</f>
        <v>0</v>
      </c>
      <c r="P172">
        <v>3</v>
      </c>
    </row>
    <row r="173">
      <c r="A173" s="35" t="s">
        <v>82</v>
      </c>
      <c r="B173" s="42"/>
      <c r="C173" s="43"/>
      <c r="D173" s="43"/>
      <c r="E173" s="48" t="s">
        <v>78</v>
      </c>
      <c r="F173" s="43"/>
      <c r="G173" s="43"/>
      <c r="H173" s="43"/>
      <c r="I173" s="43"/>
      <c r="J173" s="44"/>
    </row>
    <row r="174" ht="105">
      <c r="A174" s="35" t="s">
        <v>84</v>
      </c>
      <c r="B174" s="42"/>
      <c r="C174" s="43"/>
      <c r="D174" s="43"/>
      <c r="E174" s="37" t="s">
        <v>838</v>
      </c>
      <c r="F174" s="43"/>
      <c r="G174" s="43"/>
      <c r="H174" s="43"/>
      <c r="I174" s="43"/>
      <c r="J174" s="44"/>
    </row>
    <row r="175">
      <c r="A175" s="35" t="s">
        <v>76</v>
      </c>
      <c r="B175" s="35">
        <v>54</v>
      </c>
      <c r="C175" s="36" t="s">
        <v>436</v>
      </c>
      <c r="D175" s="35" t="s">
        <v>78</v>
      </c>
      <c r="E175" s="37" t="s">
        <v>437</v>
      </c>
      <c r="F175" s="38" t="s">
        <v>194</v>
      </c>
      <c r="G175" s="39">
        <v>35.850000000000001</v>
      </c>
      <c r="H175" s="40">
        <v>0</v>
      </c>
      <c r="I175" s="40">
        <f>ROUND(G175*H175,P4)</f>
        <v>0</v>
      </c>
      <c r="J175" s="38" t="s">
        <v>81</v>
      </c>
      <c r="O175" s="41">
        <f>I175*0.21</f>
        <v>0</v>
      </c>
      <c r="P175">
        <v>3</v>
      </c>
    </row>
    <row r="176" ht="30">
      <c r="A176" s="35" t="s">
        <v>82</v>
      </c>
      <c r="B176" s="42"/>
      <c r="C176" s="43"/>
      <c r="D176" s="43"/>
      <c r="E176" s="37" t="s">
        <v>538</v>
      </c>
      <c r="F176" s="43"/>
      <c r="G176" s="43"/>
      <c r="H176" s="43"/>
      <c r="I176" s="43"/>
      <c r="J176" s="44"/>
    </row>
    <row r="177" ht="45">
      <c r="A177" s="35" t="s">
        <v>84</v>
      </c>
      <c r="B177" s="42"/>
      <c r="C177" s="43"/>
      <c r="D177" s="43"/>
      <c r="E177" s="37" t="s">
        <v>539</v>
      </c>
      <c r="F177" s="43"/>
      <c r="G177" s="43"/>
      <c r="H177" s="43"/>
      <c r="I177" s="43"/>
      <c r="J177" s="44"/>
    </row>
    <row r="178" ht="30">
      <c r="A178" s="35" t="s">
        <v>76</v>
      </c>
      <c r="B178" s="35">
        <v>55</v>
      </c>
      <c r="C178" s="36" t="s">
        <v>839</v>
      </c>
      <c r="D178" s="35" t="s">
        <v>78</v>
      </c>
      <c r="E178" s="37" t="s">
        <v>840</v>
      </c>
      <c r="F178" s="38" t="s">
        <v>194</v>
      </c>
      <c r="G178" s="39">
        <v>1.2</v>
      </c>
      <c r="H178" s="40">
        <v>0</v>
      </c>
      <c r="I178" s="40">
        <f>ROUND(G178*H178,P4)</f>
        <v>0</v>
      </c>
      <c r="J178" s="38" t="s">
        <v>81</v>
      </c>
      <c r="O178" s="41">
        <f>I178*0.21</f>
        <v>0</v>
      </c>
      <c r="P178">
        <v>3</v>
      </c>
    </row>
    <row r="179">
      <c r="A179" s="35" t="s">
        <v>82</v>
      </c>
      <c r="B179" s="42"/>
      <c r="C179" s="43"/>
      <c r="D179" s="43"/>
      <c r="E179" s="48" t="s">
        <v>78</v>
      </c>
      <c r="F179" s="43"/>
      <c r="G179" s="43"/>
      <c r="H179" s="43"/>
      <c r="I179" s="43"/>
      <c r="J179" s="44"/>
    </row>
    <row r="180" ht="120">
      <c r="A180" s="35" t="s">
        <v>84</v>
      </c>
      <c r="B180" s="42"/>
      <c r="C180" s="43"/>
      <c r="D180" s="43"/>
      <c r="E180" s="37" t="s">
        <v>841</v>
      </c>
      <c r="F180" s="43"/>
      <c r="G180" s="43"/>
      <c r="H180" s="43"/>
      <c r="I180" s="43"/>
      <c r="J180" s="44"/>
    </row>
    <row r="181" ht="30">
      <c r="A181" s="35" t="s">
        <v>76</v>
      </c>
      <c r="B181" s="35">
        <v>56</v>
      </c>
      <c r="C181" s="36" t="s">
        <v>800</v>
      </c>
      <c r="D181" s="35" t="s">
        <v>78</v>
      </c>
      <c r="E181" s="37" t="s">
        <v>801</v>
      </c>
      <c r="F181" s="38" t="s">
        <v>144</v>
      </c>
      <c r="G181" s="39">
        <v>18.25</v>
      </c>
      <c r="H181" s="40">
        <v>0</v>
      </c>
      <c r="I181" s="40">
        <f>ROUND(G181*H181,P4)</f>
        <v>0</v>
      </c>
      <c r="J181" s="38" t="s">
        <v>81</v>
      </c>
      <c r="O181" s="41">
        <f>I181*0.21</f>
        <v>0</v>
      </c>
      <c r="P181">
        <v>3</v>
      </c>
    </row>
    <row r="182" ht="30">
      <c r="A182" s="35" t="s">
        <v>82</v>
      </c>
      <c r="B182" s="42"/>
      <c r="C182" s="43"/>
      <c r="D182" s="43"/>
      <c r="E182" s="37" t="s">
        <v>802</v>
      </c>
      <c r="F182" s="43"/>
      <c r="G182" s="43"/>
      <c r="H182" s="43"/>
      <c r="I182" s="43"/>
      <c r="J182" s="44"/>
    </row>
    <row r="183" ht="150">
      <c r="A183" s="35" t="s">
        <v>84</v>
      </c>
      <c r="B183" s="45"/>
      <c r="C183" s="46"/>
      <c r="D183" s="46"/>
      <c r="E183" s="37" t="s">
        <v>803</v>
      </c>
      <c r="F183" s="46"/>
      <c r="G183" s="46"/>
      <c r="H183" s="46"/>
      <c r="I183" s="46"/>
      <c r="J183" s="47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55</v>
      </c>
      <c r="F2" s="15"/>
      <c r="G2" s="15"/>
      <c r="H2" s="15"/>
      <c r="I2" s="15"/>
      <c r="J2" s="17"/>
    </row>
    <row r="3">
      <c r="A3" s="3" t="s">
        <v>56</v>
      </c>
      <c r="B3" s="18" t="s">
        <v>57</v>
      </c>
      <c r="C3" s="19" t="s">
        <v>58</v>
      </c>
      <c r="D3" s="20"/>
      <c r="E3" s="21" t="s">
        <v>59</v>
      </c>
      <c r="F3" s="15"/>
      <c r="G3" s="15"/>
      <c r="H3" s="22" t="s">
        <v>35</v>
      </c>
      <c r="I3" s="23">
        <f>SUMIFS(I8:I138,A8:A138,"SD")</f>
        <v>0</v>
      </c>
      <c r="J3" s="17"/>
      <c r="O3">
        <v>0</v>
      </c>
      <c r="P3">
        <v>2</v>
      </c>
    </row>
    <row r="4">
      <c r="A4" s="3" t="s">
        <v>60</v>
      </c>
      <c r="B4" s="18" t="s">
        <v>61</v>
      </c>
      <c r="C4" s="19" t="s">
        <v>35</v>
      </c>
      <c r="D4" s="20"/>
      <c r="E4" s="21" t="s">
        <v>36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62</v>
      </c>
      <c r="B5" s="25" t="s">
        <v>63</v>
      </c>
      <c r="C5" s="7" t="s">
        <v>64</v>
      </c>
      <c r="D5" s="7" t="s">
        <v>65</v>
      </c>
      <c r="E5" s="7" t="s">
        <v>66</v>
      </c>
      <c r="F5" s="7" t="s">
        <v>67</v>
      </c>
      <c r="G5" s="7" t="s">
        <v>68</v>
      </c>
      <c r="H5" s="7" t="s">
        <v>69</v>
      </c>
      <c r="I5" s="7"/>
      <c r="J5" s="26" t="s">
        <v>70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71</v>
      </c>
      <c r="I6" s="7" t="s">
        <v>72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73</v>
      </c>
      <c r="B8" s="30"/>
      <c r="C8" s="31" t="s">
        <v>74</v>
      </c>
      <c r="D8" s="32"/>
      <c r="E8" s="29" t="s">
        <v>75</v>
      </c>
      <c r="F8" s="32"/>
      <c r="G8" s="32"/>
      <c r="H8" s="32"/>
      <c r="I8" s="33">
        <f>SUMIFS(I9:I14,A9:A14,"P")</f>
        <v>0</v>
      </c>
      <c r="J8" s="34"/>
    </row>
    <row r="9" ht="30">
      <c r="A9" s="35" t="s">
        <v>76</v>
      </c>
      <c r="B9" s="35">
        <v>1</v>
      </c>
      <c r="C9" s="36" t="s">
        <v>134</v>
      </c>
      <c r="D9" s="35" t="s">
        <v>78</v>
      </c>
      <c r="E9" s="37" t="s">
        <v>135</v>
      </c>
      <c r="F9" s="38" t="s">
        <v>136</v>
      </c>
      <c r="G9" s="39">
        <v>61.75</v>
      </c>
      <c r="H9" s="40">
        <v>0</v>
      </c>
      <c r="I9" s="40">
        <f>ROUND(G9*H9,P4)</f>
        <v>0</v>
      </c>
      <c r="J9" s="38" t="s">
        <v>81</v>
      </c>
      <c r="O9" s="41">
        <f>I9*0.21</f>
        <v>0</v>
      </c>
      <c r="P9">
        <v>3</v>
      </c>
    </row>
    <row r="10">
      <c r="A10" s="35" t="s">
        <v>82</v>
      </c>
      <c r="B10" s="42"/>
      <c r="C10" s="43"/>
      <c r="D10" s="43"/>
      <c r="E10" s="48" t="s">
        <v>78</v>
      </c>
      <c r="F10" s="43"/>
      <c r="G10" s="43"/>
      <c r="H10" s="43"/>
      <c r="I10" s="43"/>
      <c r="J10" s="44"/>
    </row>
    <row r="11" ht="165">
      <c r="A11" s="35" t="s">
        <v>84</v>
      </c>
      <c r="B11" s="42"/>
      <c r="C11" s="43"/>
      <c r="D11" s="43"/>
      <c r="E11" s="37" t="s">
        <v>211</v>
      </c>
      <c r="F11" s="43"/>
      <c r="G11" s="43"/>
      <c r="H11" s="43"/>
      <c r="I11" s="43"/>
      <c r="J11" s="44"/>
    </row>
    <row r="12" ht="30">
      <c r="A12" s="35" t="s">
        <v>76</v>
      </c>
      <c r="B12" s="35">
        <v>2</v>
      </c>
      <c r="C12" s="36" t="s">
        <v>212</v>
      </c>
      <c r="D12" s="35" t="s">
        <v>78</v>
      </c>
      <c r="E12" s="37" t="s">
        <v>213</v>
      </c>
      <c r="F12" s="38" t="s">
        <v>136</v>
      </c>
      <c r="G12" s="39">
        <v>21.09</v>
      </c>
      <c r="H12" s="40">
        <v>0</v>
      </c>
      <c r="I12" s="40">
        <f>ROUND(G12*H12,P4)</f>
        <v>0</v>
      </c>
      <c r="J12" s="38" t="s">
        <v>81</v>
      </c>
      <c r="O12" s="41">
        <f>I12*0.21</f>
        <v>0</v>
      </c>
      <c r="P12">
        <v>3</v>
      </c>
    </row>
    <row r="13">
      <c r="A13" s="35" t="s">
        <v>82</v>
      </c>
      <c r="B13" s="42"/>
      <c r="C13" s="43"/>
      <c r="D13" s="43"/>
      <c r="E13" s="48" t="s">
        <v>78</v>
      </c>
      <c r="F13" s="43"/>
      <c r="G13" s="43"/>
      <c r="H13" s="43"/>
      <c r="I13" s="43"/>
      <c r="J13" s="44"/>
    </row>
    <row r="14" ht="165">
      <c r="A14" s="35" t="s">
        <v>84</v>
      </c>
      <c r="B14" s="42"/>
      <c r="C14" s="43"/>
      <c r="D14" s="43"/>
      <c r="E14" s="37" t="s">
        <v>211</v>
      </c>
      <c r="F14" s="43"/>
      <c r="G14" s="43"/>
      <c r="H14" s="43"/>
      <c r="I14" s="43"/>
      <c r="J14" s="44"/>
    </row>
    <row r="15">
      <c r="A15" s="29" t="s">
        <v>73</v>
      </c>
      <c r="B15" s="30"/>
      <c r="C15" s="31" t="s">
        <v>140</v>
      </c>
      <c r="D15" s="32"/>
      <c r="E15" s="29" t="s">
        <v>141</v>
      </c>
      <c r="F15" s="32"/>
      <c r="G15" s="32"/>
      <c r="H15" s="32"/>
      <c r="I15" s="33">
        <f>SUMIFS(I16:I45,A16:A45,"P")</f>
        <v>0</v>
      </c>
      <c r="J15" s="34"/>
    </row>
    <row r="16">
      <c r="A16" s="35" t="s">
        <v>76</v>
      </c>
      <c r="B16" s="35">
        <v>3</v>
      </c>
      <c r="C16" s="36" t="s">
        <v>252</v>
      </c>
      <c r="D16" s="35"/>
      <c r="E16" s="37" t="s">
        <v>253</v>
      </c>
      <c r="F16" s="38" t="s">
        <v>171</v>
      </c>
      <c r="G16" s="39">
        <v>44.399999999999999</v>
      </c>
      <c r="H16" s="40">
        <v>0</v>
      </c>
      <c r="I16" s="40">
        <f>ROUND(G16*H16,P4)</f>
        <v>0</v>
      </c>
      <c r="J16" s="38" t="s">
        <v>81</v>
      </c>
      <c r="O16" s="41">
        <f>I16*0.21</f>
        <v>0</v>
      </c>
      <c r="P16">
        <v>3</v>
      </c>
    </row>
    <row r="17" ht="30">
      <c r="A17" s="35" t="s">
        <v>82</v>
      </c>
      <c r="B17" s="42"/>
      <c r="C17" s="43"/>
      <c r="D17" s="43"/>
      <c r="E17" s="37" t="s">
        <v>727</v>
      </c>
      <c r="F17" s="43"/>
      <c r="G17" s="43"/>
      <c r="H17" s="43"/>
      <c r="I17" s="43"/>
      <c r="J17" s="44"/>
    </row>
    <row r="18" ht="409.5">
      <c r="A18" s="35" t="s">
        <v>84</v>
      </c>
      <c r="B18" s="42"/>
      <c r="C18" s="43"/>
      <c r="D18" s="43"/>
      <c r="E18" s="37" t="s">
        <v>458</v>
      </c>
      <c r="F18" s="43"/>
      <c r="G18" s="43"/>
      <c r="H18" s="43"/>
      <c r="I18" s="43"/>
      <c r="J18" s="44"/>
    </row>
    <row r="19">
      <c r="A19" s="35" t="s">
        <v>76</v>
      </c>
      <c r="B19" s="35">
        <v>4</v>
      </c>
      <c r="C19" s="36" t="s">
        <v>256</v>
      </c>
      <c r="D19" s="35"/>
      <c r="E19" s="37" t="s">
        <v>257</v>
      </c>
      <c r="F19" s="38" t="s">
        <v>171</v>
      </c>
      <c r="G19" s="39">
        <v>11.1</v>
      </c>
      <c r="H19" s="40">
        <v>0</v>
      </c>
      <c r="I19" s="40">
        <f>ROUND(G19*H19,P4)</f>
        <v>0</v>
      </c>
      <c r="J19" s="38" t="s">
        <v>81</v>
      </c>
      <c r="O19" s="41">
        <f>I19*0.21</f>
        <v>0</v>
      </c>
      <c r="P19">
        <v>3</v>
      </c>
    </row>
    <row r="20">
      <c r="A20" s="35" t="s">
        <v>82</v>
      </c>
      <c r="B20" s="42"/>
      <c r="C20" s="43"/>
      <c r="D20" s="43"/>
      <c r="E20" s="48" t="s">
        <v>78</v>
      </c>
      <c r="F20" s="43"/>
      <c r="G20" s="43"/>
      <c r="H20" s="43"/>
      <c r="I20" s="43"/>
      <c r="J20" s="44"/>
    </row>
    <row r="21" ht="409.5">
      <c r="A21" s="35" t="s">
        <v>84</v>
      </c>
      <c r="B21" s="42"/>
      <c r="C21" s="43"/>
      <c r="D21" s="43"/>
      <c r="E21" s="37" t="s">
        <v>459</v>
      </c>
      <c r="F21" s="43"/>
      <c r="G21" s="43"/>
      <c r="H21" s="43"/>
      <c r="I21" s="43"/>
      <c r="J21" s="44"/>
    </row>
    <row r="22">
      <c r="A22" s="35" t="s">
        <v>76</v>
      </c>
      <c r="B22" s="35">
        <v>5</v>
      </c>
      <c r="C22" s="36" t="s">
        <v>259</v>
      </c>
      <c r="D22" s="35" t="s">
        <v>78</v>
      </c>
      <c r="E22" s="37" t="s">
        <v>260</v>
      </c>
      <c r="F22" s="38" t="s">
        <v>171</v>
      </c>
      <c r="G22" s="39">
        <v>11.9</v>
      </c>
      <c r="H22" s="40">
        <v>0</v>
      </c>
      <c r="I22" s="40">
        <f>ROUND(G22*H22,P4)</f>
        <v>0</v>
      </c>
      <c r="J22" s="38" t="s">
        <v>81</v>
      </c>
      <c r="O22" s="41">
        <f>I22*0.21</f>
        <v>0</v>
      </c>
      <c r="P22">
        <v>3</v>
      </c>
    </row>
    <row r="23">
      <c r="A23" s="35" t="s">
        <v>82</v>
      </c>
      <c r="B23" s="42"/>
      <c r="C23" s="43"/>
      <c r="D23" s="43"/>
      <c r="E23" s="37" t="s">
        <v>842</v>
      </c>
      <c r="F23" s="43"/>
      <c r="G23" s="43"/>
      <c r="H23" s="43"/>
      <c r="I23" s="43"/>
      <c r="J23" s="44"/>
    </row>
    <row r="24" ht="390">
      <c r="A24" s="35" t="s">
        <v>84</v>
      </c>
      <c r="B24" s="42"/>
      <c r="C24" s="43"/>
      <c r="D24" s="43"/>
      <c r="E24" s="37" t="s">
        <v>262</v>
      </c>
      <c r="F24" s="43"/>
      <c r="G24" s="43"/>
      <c r="H24" s="43"/>
      <c r="I24" s="43"/>
      <c r="J24" s="44"/>
    </row>
    <row r="25">
      <c r="A25" s="35" t="s">
        <v>76</v>
      </c>
      <c r="B25" s="35">
        <v>6</v>
      </c>
      <c r="C25" s="36" t="s">
        <v>263</v>
      </c>
      <c r="D25" s="35" t="s">
        <v>78</v>
      </c>
      <c r="E25" s="37" t="s">
        <v>264</v>
      </c>
      <c r="F25" s="38" t="s">
        <v>171</v>
      </c>
      <c r="G25" s="39">
        <v>5.8200000000000003</v>
      </c>
      <c r="H25" s="40">
        <v>0</v>
      </c>
      <c r="I25" s="40">
        <f>ROUND(G25*H25,P4)</f>
        <v>0</v>
      </c>
      <c r="J25" s="38" t="s">
        <v>81</v>
      </c>
      <c r="O25" s="41">
        <f>I25*0.21</f>
        <v>0</v>
      </c>
      <c r="P25">
        <v>3</v>
      </c>
    </row>
    <row r="26">
      <c r="A26" s="35" t="s">
        <v>82</v>
      </c>
      <c r="B26" s="42"/>
      <c r="C26" s="43"/>
      <c r="D26" s="43"/>
      <c r="E26" s="37" t="s">
        <v>265</v>
      </c>
      <c r="F26" s="43"/>
      <c r="G26" s="43"/>
      <c r="H26" s="43"/>
      <c r="I26" s="43"/>
      <c r="J26" s="44"/>
    </row>
    <row r="27" ht="390">
      <c r="A27" s="35" t="s">
        <v>84</v>
      </c>
      <c r="B27" s="42"/>
      <c r="C27" s="43"/>
      <c r="D27" s="43"/>
      <c r="E27" s="37" t="s">
        <v>262</v>
      </c>
      <c r="F27" s="43"/>
      <c r="G27" s="43"/>
      <c r="H27" s="43"/>
      <c r="I27" s="43"/>
      <c r="J27" s="44"/>
    </row>
    <row r="28">
      <c r="A28" s="35" t="s">
        <v>76</v>
      </c>
      <c r="B28" s="35">
        <v>7</v>
      </c>
      <c r="C28" s="36" t="s">
        <v>843</v>
      </c>
      <c r="D28" s="35" t="s">
        <v>78</v>
      </c>
      <c r="E28" s="37" t="s">
        <v>844</v>
      </c>
      <c r="F28" s="38" t="s">
        <v>171</v>
      </c>
      <c r="G28" s="39">
        <v>11.9</v>
      </c>
      <c r="H28" s="40">
        <v>0</v>
      </c>
      <c r="I28" s="40">
        <f>ROUND(G28*H28,P4)</f>
        <v>0</v>
      </c>
      <c r="J28" s="38" t="s">
        <v>81</v>
      </c>
      <c r="O28" s="41">
        <f>I28*0.21</f>
        <v>0</v>
      </c>
      <c r="P28">
        <v>3</v>
      </c>
    </row>
    <row r="29">
      <c r="A29" s="35" t="s">
        <v>82</v>
      </c>
      <c r="B29" s="42"/>
      <c r="C29" s="43"/>
      <c r="D29" s="43"/>
      <c r="E29" s="48" t="s">
        <v>78</v>
      </c>
      <c r="F29" s="43"/>
      <c r="G29" s="43"/>
      <c r="H29" s="43"/>
      <c r="I29" s="43"/>
      <c r="J29" s="44"/>
    </row>
    <row r="30" ht="345">
      <c r="A30" s="35" t="s">
        <v>84</v>
      </c>
      <c r="B30" s="42"/>
      <c r="C30" s="43"/>
      <c r="D30" s="43"/>
      <c r="E30" s="37" t="s">
        <v>532</v>
      </c>
      <c r="F30" s="43"/>
      <c r="G30" s="43"/>
      <c r="H30" s="43"/>
      <c r="I30" s="43"/>
      <c r="J30" s="44"/>
    </row>
    <row r="31">
      <c r="A31" s="35" t="s">
        <v>76</v>
      </c>
      <c r="B31" s="35">
        <v>8</v>
      </c>
      <c r="C31" s="36" t="s">
        <v>174</v>
      </c>
      <c r="D31" s="35" t="s">
        <v>78</v>
      </c>
      <c r="E31" s="37" t="s">
        <v>175</v>
      </c>
      <c r="F31" s="38" t="s">
        <v>171</v>
      </c>
      <c r="G31" s="39">
        <v>55.5</v>
      </c>
      <c r="H31" s="40">
        <v>0</v>
      </c>
      <c r="I31" s="40">
        <f>ROUND(G31*H31,P4)</f>
        <v>0</v>
      </c>
      <c r="J31" s="38" t="s">
        <v>81</v>
      </c>
      <c r="O31" s="41">
        <f>I31*0.21</f>
        <v>0</v>
      </c>
      <c r="P31">
        <v>3</v>
      </c>
    </row>
    <row r="32">
      <c r="A32" s="35" t="s">
        <v>82</v>
      </c>
      <c r="B32" s="42"/>
      <c r="C32" s="43"/>
      <c r="D32" s="43"/>
      <c r="E32" s="48" t="s">
        <v>78</v>
      </c>
      <c r="F32" s="43"/>
      <c r="G32" s="43"/>
      <c r="H32" s="43"/>
      <c r="I32" s="43"/>
      <c r="J32" s="44"/>
    </row>
    <row r="33" ht="240">
      <c r="A33" s="35" t="s">
        <v>84</v>
      </c>
      <c r="B33" s="42"/>
      <c r="C33" s="43"/>
      <c r="D33" s="43"/>
      <c r="E33" s="37" t="s">
        <v>177</v>
      </c>
      <c r="F33" s="43"/>
      <c r="G33" s="43"/>
      <c r="H33" s="43"/>
      <c r="I33" s="43"/>
      <c r="J33" s="44"/>
    </row>
    <row r="34">
      <c r="A34" s="35" t="s">
        <v>76</v>
      </c>
      <c r="B34" s="35">
        <v>9</v>
      </c>
      <c r="C34" s="36" t="s">
        <v>296</v>
      </c>
      <c r="D34" s="35" t="s">
        <v>78</v>
      </c>
      <c r="E34" s="37" t="s">
        <v>297</v>
      </c>
      <c r="F34" s="38" t="s">
        <v>171</v>
      </c>
      <c r="G34" s="39">
        <v>5.8200000000000003</v>
      </c>
      <c r="H34" s="40">
        <v>0</v>
      </c>
      <c r="I34" s="40">
        <f>ROUND(G34*H34,P4)</f>
        <v>0</v>
      </c>
      <c r="J34" s="38" t="s">
        <v>81</v>
      </c>
      <c r="O34" s="41">
        <f>I34*0.21</f>
        <v>0</v>
      </c>
      <c r="P34">
        <v>3</v>
      </c>
    </row>
    <row r="35">
      <c r="A35" s="35" t="s">
        <v>82</v>
      </c>
      <c r="B35" s="42"/>
      <c r="C35" s="43"/>
      <c r="D35" s="43"/>
      <c r="E35" s="37" t="s">
        <v>298</v>
      </c>
      <c r="F35" s="43"/>
      <c r="G35" s="43"/>
      <c r="H35" s="43"/>
      <c r="I35" s="43"/>
      <c r="J35" s="44"/>
    </row>
    <row r="36" ht="45">
      <c r="A36" s="35" t="s">
        <v>84</v>
      </c>
      <c r="B36" s="42"/>
      <c r="C36" s="43"/>
      <c r="D36" s="43"/>
      <c r="E36" s="37" t="s">
        <v>845</v>
      </c>
      <c r="F36" s="43"/>
      <c r="G36" s="43"/>
      <c r="H36" s="43"/>
      <c r="I36" s="43"/>
      <c r="J36" s="44"/>
    </row>
    <row r="37">
      <c r="A37" s="35" t="s">
        <v>76</v>
      </c>
      <c r="B37" s="35">
        <v>10</v>
      </c>
      <c r="C37" s="36" t="s">
        <v>304</v>
      </c>
      <c r="D37" s="35" t="s">
        <v>78</v>
      </c>
      <c r="E37" s="37" t="s">
        <v>305</v>
      </c>
      <c r="F37" s="38" t="s">
        <v>144</v>
      </c>
      <c r="G37" s="39">
        <v>38.799999999999997</v>
      </c>
      <c r="H37" s="40">
        <v>0</v>
      </c>
      <c r="I37" s="40">
        <f>ROUND(G37*H37,P4)</f>
        <v>0</v>
      </c>
      <c r="J37" s="38" t="s">
        <v>81</v>
      </c>
      <c r="O37" s="41">
        <f>I37*0.21</f>
        <v>0</v>
      </c>
      <c r="P37">
        <v>3</v>
      </c>
    </row>
    <row r="38">
      <c r="A38" s="35" t="s">
        <v>82</v>
      </c>
      <c r="B38" s="42"/>
      <c r="C38" s="43"/>
      <c r="D38" s="43"/>
      <c r="E38" s="48" t="s">
        <v>78</v>
      </c>
      <c r="F38" s="43"/>
      <c r="G38" s="43"/>
      <c r="H38" s="43"/>
      <c r="I38" s="43"/>
      <c r="J38" s="44"/>
    </row>
    <row r="39" ht="30">
      <c r="A39" s="35" t="s">
        <v>84</v>
      </c>
      <c r="B39" s="42"/>
      <c r="C39" s="43"/>
      <c r="D39" s="43"/>
      <c r="E39" s="37" t="s">
        <v>306</v>
      </c>
      <c r="F39" s="43"/>
      <c r="G39" s="43"/>
      <c r="H39" s="43"/>
      <c r="I39" s="43"/>
      <c r="J39" s="44"/>
    </row>
    <row r="40">
      <c r="A40" s="35" t="s">
        <v>76</v>
      </c>
      <c r="B40" s="35">
        <v>11</v>
      </c>
      <c r="C40" s="36" t="s">
        <v>307</v>
      </c>
      <c r="D40" s="35" t="s">
        <v>78</v>
      </c>
      <c r="E40" s="37" t="s">
        <v>308</v>
      </c>
      <c r="F40" s="38" t="s">
        <v>144</v>
      </c>
      <c r="G40" s="39">
        <v>38.799999999999997</v>
      </c>
      <c r="H40" s="40">
        <v>0</v>
      </c>
      <c r="I40" s="40">
        <f>ROUND(G40*H40,P4)</f>
        <v>0</v>
      </c>
      <c r="J40" s="38" t="s">
        <v>81</v>
      </c>
      <c r="O40" s="41">
        <f>I40*0.21</f>
        <v>0</v>
      </c>
      <c r="P40">
        <v>3</v>
      </c>
    </row>
    <row r="41">
      <c r="A41" s="35" t="s">
        <v>82</v>
      </c>
      <c r="B41" s="42"/>
      <c r="C41" s="43"/>
      <c r="D41" s="43"/>
      <c r="E41" s="48" t="s">
        <v>78</v>
      </c>
      <c r="F41" s="43"/>
      <c r="G41" s="43"/>
      <c r="H41" s="43"/>
      <c r="I41" s="43"/>
      <c r="J41" s="44"/>
    </row>
    <row r="42" ht="45">
      <c r="A42" s="35" t="s">
        <v>84</v>
      </c>
      <c r="B42" s="42"/>
      <c r="C42" s="43"/>
      <c r="D42" s="43"/>
      <c r="E42" s="37" t="s">
        <v>846</v>
      </c>
      <c r="F42" s="43"/>
      <c r="G42" s="43"/>
      <c r="H42" s="43"/>
      <c r="I42" s="43"/>
      <c r="J42" s="44"/>
    </row>
    <row r="43">
      <c r="A43" s="35" t="s">
        <v>76</v>
      </c>
      <c r="B43" s="35">
        <v>12</v>
      </c>
      <c r="C43" s="36" t="s">
        <v>310</v>
      </c>
      <c r="D43" s="35" t="s">
        <v>78</v>
      </c>
      <c r="E43" s="37" t="s">
        <v>311</v>
      </c>
      <c r="F43" s="38" t="s">
        <v>144</v>
      </c>
      <c r="G43" s="39">
        <v>38.799999999999997</v>
      </c>
      <c r="H43" s="40">
        <v>0</v>
      </c>
      <c r="I43" s="40">
        <f>ROUND(G43*H43,P4)</f>
        <v>0</v>
      </c>
      <c r="J43" s="38" t="s">
        <v>81</v>
      </c>
      <c r="O43" s="41">
        <f>I43*0.21</f>
        <v>0</v>
      </c>
      <c r="P43">
        <v>3</v>
      </c>
    </row>
    <row r="44">
      <c r="A44" s="35" t="s">
        <v>82</v>
      </c>
      <c r="B44" s="42"/>
      <c r="C44" s="43"/>
      <c r="D44" s="43"/>
      <c r="E44" s="48" t="s">
        <v>78</v>
      </c>
      <c r="F44" s="43"/>
      <c r="G44" s="43"/>
      <c r="H44" s="43"/>
      <c r="I44" s="43"/>
      <c r="J44" s="44"/>
    </row>
    <row r="45" ht="45">
      <c r="A45" s="35" t="s">
        <v>84</v>
      </c>
      <c r="B45" s="42"/>
      <c r="C45" s="43"/>
      <c r="D45" s="43"/>
      <c r="E45" s="37" t="s">
        <v>312</v>
      </c>
      <c r="F45" s="43"/>
      <c r="G45" s="43"/>
      <c r="H45" s="43"/>
      <c r="I45" s="43"/>
      <c r="J45" s="44"/>
    </row>
    <row r="46">
      <c r="A46" s="29" t="s">
        <v>73</v>
      </c>
      <c r="B46" s="30"/>
      <c r="C46" s="31" t="s">
        <v>219</v>
      </c>
      <c r="D46" s="32"/>
      <c r="E46" s="29" t="s">
        <v>220</v>
      </c>
      <c r="F46" s="32"/>
      <c r="G46" s="32"/>
      <c r="H46" s="32"/>
      <c r="I46" s="33">
        <f>SUMIFS(I47:I73,A47:A73,"P")</f>
        <v>0</v>
      </c>
      <c r="J46" s="34"/>
    </row>
    <row r="47">
      <c r="A47" s="35" t="s">
        <v>76</v>
      </c>
      <c r="B47" s="35">
        <v>13</v>
      </c>
      <c r="C47" s="36" t="s">
        <v>731</v>
      </c>
      <c r="D47" s="35"/>
      <c r="E47" s="37" t="s">
        <v>732</v>
      </c>
      <c r="F47" s="38" t="s">
        <v>171</v>
      </c>
      <c r="G47" s="39">
        <v>1.7849999999999999</v>
      </c>
      <c r="H47" s="40">
        <v>0</v>
      </c>
      <c r="I47" s="40">
        <f>ROUND(G47*H47,P4)</f>
        <v>0</v>
      </c>
      <c r="J47" s="38" t="s">
        <v>81</v>
      </c>
      <c r="O47" s="41">
        <f>I47*0.21</f>
        <v>0</v>
      </c>
      <c r="P47">
        <v>3</v>
      </c>
    </row>
    <row r="48">
      <c r="A48" s="35" t="s">
        <v>82</v>
      </c>
      <c r="B48" s="42"/>
      <c r="C48" s="43"/>
      <c r="D48" s="43"/>
      <c r="E48" s="37" t="s">
        <v>733</v>
      </c>
      <c r="F48" s="43"/>
      <c r="G48" s="43"/>
      <c r="H48" s="43"/>
      <c r="I48" s="43"/>
      <c r="J48" s="44"/>
    </row>
    <row r="49" ht="75">
      <c r="A49" s="35" t="s">
        <v>84</v>
      </c>
      <c r="B49" s="42"/>
      <c r="C49" s="43"/>
      <c r="D49" s="43"/>
      <c r="E49" s="37" t="s">
        <v>734</v>
      </c>
      <c r="F49" s="43"/>
      <c r="G49" s="43"/>
      <c r="H49" s="43"/>
      <c r="I49" s="43"/>
      <c r="J49" s="44"/>
    </row>
    <row r="50">
      <c r="A50" s="35" t="s">
        <v>76</v>
      </c>
      <c r="B50" s="35">
        <v>14</v>
      </c>
      <c r="C50" s="36" t="s">
        <v>323</v>
      </c>
      <c r="D50" s="35"/>
      <c r="E50" s="37" t="s">
        <v>324</v>
      </c>
      <c r="F50" s="38" t="s">
        <v>144</v>
      </c>
      <c r="G50" s="39">
        <v>52.579999999999998</v>
      </c>
      <c r="H50" s="40">
        <v>0</v>
      </c>
      <c r="I50" s="40">
        <f>ROUND(G50*H50,P4)</f>
        <v>0</v>
      </c>
      <c r="J50" s="38" t="s">
        <v>81</v>
      </c>
      <c r="O50" s="41">
        <f>I50*0.21</f>
        <v>0</v>
      </c>
      <c r="P50">
        <v>3</v>
      </c>
    </row>
    <row r="51" ht="30">
      <c r="A51" s="35" t="s">
        <v>82</v>
      </c>
      <c r="B51" s="42"/>
      <c r="C51" s="43"/>
      <c r="D51" s="43"/>
      <c r="E51" s="37" t="s">
        <v>464</v>
      </c>
      <c r="F51" s="43"/>
      <c r="G51" s="43"/>
      <c r="H51" s="43"/>
      <c r="I51" s="43"/>
      <c r="J51" s="44"/>
    </row>
    <row r="52" ht="75">
      <c r="A52" s="35" t="s">
        <v>84</v>
      </c>
      <c r="B52" s="42"/>
      <c r="C52" s="43"/>
      <c r="D52" s="43"/>
      <c r="E52" s="37" t="s">
        <v>465</v>
      </c>
      <c r="F52" s="43"/>
      <c r="G52" s="43"/>
      <c r="H52" s="43"/>
      <c r="I52" s="43"/>
      <c r="J52" s="44"/>
    </row>
    <row r="53">
      <c r="A53" s="35" t="s">
        <v>76</v>
      </c>
      <c r="B53" s="35">
        <v>15</v>
      </c>
      <c r="C53" s="36" t="s">
        <v>847</v>
      </c>
      <c r="D53" s="35"/>
      <c r="E53" s="37" t="s">
        <v>848</v>
      </c>
      <c r="F53" s="38" t="s">
        <v>194</v>
      </c>
      <c r="G53" s="39">
        <v>126</v>
      </c>
      <c r="H53" s="40">
        <v>0</v>
      </c>
      <c r="I53" s="40">
        <f>ROUND(G53*H53,P4)</f>
        <v>0</v>
      </c>
      <c r="J53" s="38" t="s">
        <v>81</v>
      </c>
      <c r="O53" s="41">
        <f>I53*0.21</f>
        <v>0</v>
      </c>
      <c r="P53">
        <v>3</v>
      </c>
    </row>
    <row r="54" ht="30">
      <c r="A54" s="35" t="s">
        <v>82</v>
      </c>
      <c r="B54" s="42"/>
      <c r="C54" s="43"/>
      <c r="D54" s="43"/>
      <c r="E54" s="37" t="s">
        <v>849</v>
      </c>
      <c r="F54" s="43"/>
      <c r="G54" s="43"/>
      <c r="H54" s="43"/>
      <c r="I54" s="43"/>
      <c r="J54" s="44"/>
    </row>
    <row r="55" ht="75">
      <c r="A55" s="35" t="s">
        <v>84</v>
      </c>
      <c r="B55" s="42"/>
      <c r="C55" s="43"/>
      <c r="D55" s="43"/>
      <c r="E55" s="37" t="s">
        <v>850</v>
      </c>
      <c r="F55" s="43"/>
      <c r="G55" s="43"/>
      <c r="H55" s="43"/>
      <c r="I55" s="43"/>
      <c r="J55" s="44"/>
    </row>
    <row r="56" ht="30">
      <c r="A56" s="35" t="s">
        <v>76</v>
      </c>
      <c r="B56" s="35">
        <v>16</v>
      </c>
      <c r="C56" s="36" t="s">
        <v>851</v>
      </c>
      <c r="D56" s="35"/>
      <c r="E56" s="37" t="s">
        <v>852</v>
      </c>
      <c r="F56" s="38" t="s">
        <v>194</v>
      </c>
      <c r="G56" s="39">
        <v>75.599999999999994</v>
      </c>
      <c r="H56" s="40">
        <v>0</v>
      </c>
      <c r="I56" s="40">
        <f>ROUND(G56*H56,P4)</f>
        <v>0</v>
      </c>
      <c r="J56" s="38" t="s">
        <v>81</v>
      </c>
      <c r="O56" s="41">
        <f>I56*0.21</f>
        <v>0</v>
      </c>
      <c r="P56">
        <v>3</v>
      </c>
    </row>
    <row r="57" ht="30">
      <c r="A57" s="35" t="s">
        <v>82</v>
      </c>
      <c r="B57" s="42"/>
      <c r="C57" s="43"/>
      <c r="D57" s="43"/>
      <c r="E57" s="37" t="s">
        <v>853</v>
      </c>
      <c r="F57" s="43"/>
      <c r="G57" s="43"/>
      <c r="H57" s="43"/>
      <c r="I57" s="43"/>
      <c r="J57" s="44"/>
    </row>
    <row r="58" ht="75">
      <c r="A58" s="35" t="s">
        <v>84</v>
      </c>
      <c r="B58" s="42"/>
      <c r="C58" s="43"/>
      <c r="D58" s="43"/>
      <c r="E58" s="37" t="s">
        <v>747</v>
      </c>
      <c r="F58" s="43"/>
      <c r="G58" s="43"/>
      <c r="H58" s="43"/>
      <c r="I58" s="43"/>
      <c r="J58" s="44"/>
    </row>
    <row r="59" ht="30">
      <c r="A59" s="35" t="s">
        <v>76</v>
      </c>
      <c r="B59" s="35">
        <v>17</v>
      </c>
      <c r="C59" s="36" t="s">
        <v>854</v>
      </c>
      <c r="D59" s="35"/>
      <c r="E59" s="37" t="s">
        <v>855</v>
      </c>
      <c r="F59" s="38" t="s">
        <v>194</v>
      </c>
      <c r="G59" s="39">
        <v>12.6</v>
      </c>
      <c r="H59" s="40">
        <v>0</v>
      </c>
      <c r="I59" s="40">
        <f>ROUND(G59*H59,P4)</f>
        <v>0</v>
      </c>
      <c r="J59" s="38" t="s">
        <v>81</v>
      </c>
      <c r="O59" s="41">
        <f>I59*0.21</f>
        <v>0</v>
      </c>
      <c r="P59">
        <v>3</v>
      </c>
    </row>
    <row r="60">
      <c r="A60" s="35" t="s">
        <v>82</v>
      </c>
      <c r="B60" s="42"/>
      <c r="C60" s="43"/>
      <c r="D60" s="43"/>
      <c r="E60" s="37" t="s">
        <v>856</v>
      </c>
      <c r="F60" s="43"/>
      <c r="G60" s="43"/>
      <c r="H60" s="43"/>
      <c r="I60" s="43"/>
      <c r="J60" s="44"/>
    </row>
    <row r="61" ht="75">
      <c r="A61" s="35" t="s">
        <v>84</v>
      </c>
      <c r="B61" s="42"/>
      <c r="C61" s="43"/>
      <c r="D61" s="43"/>
      <c r="E61" s="37" t="s">
        <v>747</v>
      </c>
      <c r="F61" s="43"/>
      <c r="G61" s="43"/>
      <c r="H61" s="43"/>
      <c r="I61" s="43"/>
      <c r="J61" s="44"/>
    </row>
    <row r="62" ht="30">
      <c r="A62" s="35" t="s">
        <v>76</v>
      </c>
      <c r="B62" s="35">
        <v>18</v>
      </c>
      <c r="C62" s="36" t="s">
        <v>857</v>
      </c>
      <c r="D62" s="35"/>
      <c r="E62" s="37" t="s">
        <v>858</v>
      </c>
      <c r="F62" s="38" t="s">
        <v>194</v>
      </c>
      <c r="G62" s="39">
        <v>37.799999999999997</v>
      </c>
      <c r="H62" s="40">
        <v>0</v>
      </c>
      <c r="I62" s="40">
        <f>ROUND(G62*H62,P4)</f>
        <v>0</v>
      </c>
      <c r="J62" s="38" t="s">
        <v>81</v>
      </c>
      <c r="O62" s="41">
        <f>I62*0.21</f>
        <v>0</v>
      </c>
      <c r="P62">
        <v>3</v>
      </c>
    </row>
    <row r="63">
      <c r="A63" s="35" t="s">
        <v>82</v>
      </c>
      <c r="B63" s="42"/>
      <c r="C63" s="43"/>
      <c r="D63" s="43"/>
      <c r="E63" s="37" t="s">
        <v>859</v>
      </c>
      <c r="F63" s="43"/>
      <c r="G63" s="43"/>
      <c r="H63" s="43"/>
      <c r="I63" s="43"/>
      <c r="J63" s="44"/>
    </row>
    <row r="64" ht="75">
      <c r="A64" s="35" t="s">
        <v>84</v>
      </c>
      <c r="B64" s="42"/>
      <c r="C64" s="43"/>
      <c r="D64" s="43"/>
      <c r="E64" s="37" t="s">
        <v>747</v>
      </c>
      <c r="F64" s="43"/>
      <c r="G64" s="43"/>
      <c r="H64" s="43"/>
      <c r="I64" s="43"/>
      <c r="J64" s="44"/>
    </row>
    <row r="65">
      <c r="A65" s="35" t="s">
        <v>76</v>
      </c>
      <c r="B65" s="35">
        <v>19</v>
      </c>
      <c r="C65" s="36" t="s">
        <v>860</v>
      </c>
      <c r="D65" s="35"/>
      <c r="E65" s="37" t="s">
        <v>861</v>
      </c>
      <c r="F65" s="38" t="s">
        <v>171</v>
      </c>
      <c r="G65" s="39">
        <v>9.625</v>
      </c>
      <c r="H65" s="40">
        <v>0</v>
      </c>
      <c r="I65" s="40">
        <f>ROUND(G65*H65,P4)</f>
        <v>0</v>
      </c>
      <c r="J65" s="38" t="s">
        <v>81</v>
      </c>
      <c r="O65" s="41">
        <f>I65*0.21</f>
        <v>0</v>
      </c>
      <c r="P65">
        <v>3</v>
      </c>
    </row>
    <row r="66">
      <c r="A66" s="35" t="s">
        <v>82</v>
      </c>
      <c r="B66" s="42"/>
      <c r="C66" s="43"/>
      <c r="D66" s="43"/>
      <c r="E66" s="37" t="s">
        <v>862</v>
      </c>
      <c r="F66" s="43"/>
      <c r="G66" s="43"/>
      <c r="H66" s="43"/>
      <c r="I66" s="43"/>
      <c r="J66" s="44"/>
    </row>
    <row r="67" ht="409.5">
      <c r="A67" s="35" t="s">
        <v>84</v>
      </c>
      <c r="B67" s="42"/>
      <c r="C67" s="43"/>
      <c r="D67" s="43"/>
      <c r="E67" s="37" t="s">
        <v>863</v>
      </c>
      <c r="F67" s="43"/>
      <c r="G67" s="43"/>
      <c r="H67" s="43"/>
      <c r="I67" s="43"/>
      <c r="J67" s="44"/>
    </row>
    <row r="68">
      <c r="A68" s="35" t="s">
        <v>76</v>
      </c>
      <c r="B68" s="35">
        <v>20</v>
      </c>
      <c r="C68" s="36" t="s">
        <v>864</v>
      </c>
      <c r="D68" s="35"/>
      <c r="E68" s="37" t="s">
        <v>865</v>
      </c>
      <c r="F68" s="38" t="s">
        <v>136</v>
      </c>
      <c r="G68" s="39">
        <v>1.444</v>
      </c>
      <c r="H68" s="40">
        <v>0</v>
      </c>
      <c r="I68" s="40">
        <f>ROUND(G68*H68,P4)</f>
        <v>0</v>
      </c>
      <c r="J68" s="38" t="s">
        <v>81</v>
      </c>
      <c r="O68" s="41">
        <f>I68*0.21</f>
        <v>0</v>
      </c>
      <c r="P68">
        <v>3</v>
      </c>
    </row>
    <row r="69">
      <c r="A69" s="35" t="s">
        <v>82</v>
      </c>
      <c r="B69" s="42"/>
      <c r="C69" s="43"/>
      <c r="D69" s="43"/>
      <c r="E69" s="48" t="s">
        <v>78</v>
      </c>
      <c r="F69" s="43"/>
      <c r="G69" s="43"/>
      <c r="H69" s="43"/>
      <c r="I69" s="43"/>
      <c r="J69" s="44"/>
    </row>
    <row r="70" ht="330">
      <c r="A70" s="35" t="s">
        <v>84</v>
      </c>
      <c r="B70" s="42"/>
      <c r="C70" s="43"/>
      <c r="D70" s="43"/>
      <c r="E70" s="37" t="s">
        <v>866</v>
      </c>
      <c r="F70" s="43"/>
      <c r="G70" s="43"/>
      <c r="H70" s="43"/>
      <c r="I70" s="43"/>
      <c r="J70" s="44"/>
    </row>
    <row r="71">
      <c r="A71" s="35" t="s">
        <v>76</v>
      </c>
      <c r="B71" s="35">
        <v>21</v>
      </c>
      <c r="C71" s="36" t="s">
        <v>335</v>
      </c>
      <c r="D71" s="35" t="s">
        <v>78</v>
      </c>
      <c r="E71" s="37" t="s">
        <v>336</v>
      </c>
      <c r="F71" s="38" t="s">
        <v>144</v>
      </c>
      <c r="G71" s="39">
        <v>66.299999999999997</v>
      </c>
      <c r="H71" s="40">
        <v>0</v>
      </c>
      <c r="I71" s="40">
        <f>ROUND(G71*H71,P4)</f>
        <v>0</v>
      </c>
      <c r="J71" s="38" t="s">
        <v>81</v>
      </c>
      <c r="O71" s="41">
        <f>I71*0.21</f>
        <v>0</v>
      </c>
      <c r="P71">
        <v>3</v>
      </c>
    </row>
    <row r="72">
      <c r="A72" s="35" t="s">
        <v>82</v>
      </c>
      <c r="B72" s="42"/>
      <c r="C72" s="43"/>
      <c r="D72" s="43"/>
      <c r="E72" s="37" t="s">
        <v>337</v>
      </c>
      <c r="F72" s="43"/>
      <c r="G72" s="43"/>
      <c r="H72" s="43"/>
      <c r="I72" s="43"/>
      <c r="J72" s="44"/>
    </row>
    <row r="73" ht="120">
      <c r="A73" s="35" t="s">
        <v>84</v>
      </c>
      <c r="B73" s="42"/>
      <c r="C73" s="43"/>
      <c r="D73" s="43"/>
      <c r="E73" s="37" t="s">
        <v>867</v>
      </c>
      <c r="F73" s="43"/>
      <c r="G73" s="43"/>
      <c r="H73" s="43"/>
      <c r="I73" s="43"/>
      <c r="J73" s="44"/>
    </row>
    <row r="74">
      <c r="A74" s="29" t="s">
        <v>73</v>
      </c>
      <c r="B74" s="30"/>
      <c r="C74" s="31" t="s">
        <v>772</v>
      </c>
      <c r="D74" s="32"/>
      <c r="E74" s="29" t="s">
        <v>773</v>
      </c>
      <c r="F74" s="32"/>
      <c r="G74" s="32"/>
      <c r="H74" s="32"/>
      <c r="I74" s="33">
        <f>SUMIFS(I75:I86,A75:A86,"P")</f>
        <v>0</v>
      </c>
      <c r="J74" s="34"/>
    </row>
    <row r="75">
      <c r="A75" s="35" t="s">
        <v>76</v>
      </c>
      <c r="B75" s="35">
        <v>22</v>
      </c>
      <c r="C75" s="36" t="s">
        <v>868</v>
      </c>
      <c r="D75" s="35"/>
      <c r="E75" s="37" t="s">
        <v>869</v>
      </c>
      <c r="F75" s="38" t="s">
        <v>171</v>
      </c>
      <c r="G75" s="39">
        <v>5.9329999999999998</v>
      </c>
      <c r="H75" s="40">
        <v>0</v>
      </c>
      <c r="I75" s="40">
        <f>ROUND(G75*H75,P4)</f>
        <v>0</v>
      </c>
      <c r="J75" s="38" t="s">
        <v>81</v>
      </c>
      <c r="O75" s="41">
        <f>I75*0.21</f>
        <v>0</v>
      </c>
      <c r="P75">
        <v>3</v>
      </c>
    </row>
    <row r="76">
      <c r="A76" s="35" t="s">
        <v>82</v>
      </c>
      <c r="B76" s="42"/>
      <c r="C76" s="43"/>
      <c r="D76" s="43"/>
      <c r="E76" s="37" t="s">
        <v>870</v>
      </c>
      <c r="F76" s="43"/>
      <c r="G76" s="43"/>
      <c r="H76" s="43"/>
      <c r="I76" s="43"/>
      <c r="J76" s="44"/>
    </row>
    <row r="77" ht="409.5">
      <c r="A77" s="35" t="s">
        <v>84</v>
      </c>
      <c r="B77" s="42"/>
      <c r="C77" s="43"/>
      <c r="D77" s="43"/>
      <c r="E77" s="37" t="s">
        <v>871</v>
      </c>
      <c r="F77" s="43"/>
      <c r="G77" s="43"/>
      <c r="H77" s="43"/>
      <c r="I77" s="43"/>
      <c r="J77" s="44"/>
    </row>
    <row r="78">
      <c r="A78" s="35" t="s">
        <v>76</v>
      </c>
      <c r="B78" s="35">
        <v>23</v>
      </c>
      <c r="C78" s="36" t="s">
        <v>872</v>
      </c>
      <c r="D78" s="35"/>
      <c r="E78" s="37" t="s">
        <v>873</v>
      </c>
      <c r="F78" s="38" t="s">
        <v>136</v>
      </c>
      <c r="G78" s="39">
        <v>1.1870000000000001</v>
      </c>
      <c r="H78" s="40">
        <v>0</v>
      </c>
      <c r="I78" s="40">
        <f>ROUND(G78*H78,P4)</f>
        <v>0</v>
      </c>
      <c r="J78" s="38" t="s">
        <v>81</v>
      </c>
      <c r="O78" s="41">
        <f>I78*0.21</f>
        <v>0</v>
      </c>
      <c r="P78">
        <v>3</v>
      </c>
    </row>
    <row r="79">
      <c r="A79" s="35" t="s">
        <v>82</v>
      </c>
      <c r="B79" s="42"/>
      <c r="C79" s="43"/>
      <c r="D79" s="43"/>
      <c r="E79" s="48" t="s">
        <v>78</v>
      </c>
      <c r="F79" s="43"/>
      <c r="G79" s="43"/>
      <c r="H79" s="43"/>
      <c r="I79" s="43"/>
      <c r="J79" s="44"/>
    </row>
    <row r="80" ht="300">
      <c r="A80" s="35" t="s">
        <v>84</v>
      </c>
      <c r="B80" s="42"/>
      <c r="C80" s="43"/>
      <c r="D80" s="43"/>
      <c r="E80" s="37" t="s">
        <v>874</v>
      </c>
      <c r="F80" s="43"/>
      <c r="G80" s="43"/>
      <c r="H80" s="43"/>
      <c r="I80" s="43"/>
      <c r="J80" s="44"/>
    </row>
    <row r="81">
      <c r="A81" s="35" t="s">
        <v>76</v>
      </c>
      <c r="B81" s="35">
        <v>24</v>
      </c>
      <c r="C81" s="36" t="s">
        <v>875</v>
      </c>
      <c r="D81" s="35"/>
      <c r="E81" s="37" t="s">
        <v>876</v>
      </c>
      <c r="F81" s="38" t="s">
        <v>171</v>
      </c>
      <c r="G81" s="39">
        <v>9.8580000000000005</v>
      </c>
      <c r="H81" s="40">
        <v>0</v>
      </c>
      <c r="I81" s="40">
        <f>ROUND(G81*H81,P4)</f>
        <v>0</v>
      </c>
      <c r="J81" s="38" t="s">
        <v>81</v>
      </c>
      <c r="O81" s="41">
        <f>I81*0.21</f>
        <v>0</v>
      </c>
      <c r="P81">
        <v>3</v>
      </c>
    </row>
    <row r="82">
      <c r="A82" s="35" t="s">
        <v>82</v>
      </c>
      <c r="B82" s="42"/>
      <c r="C82" s="43"/>
      <c r="D82" s="43"/>
      <c r="E82" s="48" t="s">
        <v>78</v>
      </c>
      <c r="F82" s="43"/>
      <c r="G82" s="43"/>
      <c r="H82" s="43"/>
      <c r="I82" s="43"/>
      <c r="J82" s="44"/>
    </row>
    <row r="83" ht="409.5">
      <c r="A83" s="35" t="s">
        <v>84</v>
      </c>
      <c r="B83" s="42"/>
      <c r="C83" s="43"/>
      <c r="D83" s="43"/>
      <c r="E83" s="37" t="s">
        <v>348</v>
      </c>
      <c r="F83" s="43"/>
      <c r="G83" s="43"/>
      <c r="H83" s="43"/>
      <c r="I83" s="43"/>
      <c r="J83" s="44"/>
    </row>
    <row r="84">
      <c r="A84" s="35" t="s">
        <v>76</v>
      </c>
      <c r="B84" s="35">
        <v>25</v>
      </c>
      <c r="C84" s="36" t="s">
        <v>877</v>
      </c>
      <c r="D84" s="35"/>
      <c r="E84" s="37" t="s">
        <v>878</v>
      </c>
      <c r="F84" s="38" t="s">
        <v>136</v>
      </c>
      <c r="G84" s="39">
        <v>1.4790000000000001</v>
      </c>
      <c r="H84" s="40">
        <v>0</v>
      </c>
      <c r="I84" s="40">
        <f>ROUND(G84*H84,P4)</f>
        <v>0</v>
      </c>
      <c r="J84" s="38" t="s">
        <v>81</v>
      </c>
      <c r="O84" s="41">
        <f>I84*0.21</f>
        <v>0</v>
      </c>
      <c r="P84">
        <v>3</v>
      </c>
    </row>
    <row r="85">
      <c r="A85" s="35" t="s">
        <v>82</v>
      </c>
      <c r="B85" s="42"/>
      <c r="C85" s="43"/>
      <c r="D85" s="43"/>
      <c r="E85" s="48" t="s">
        <v>78</v>
      </c>
      <c r="F85" s="43"/>
      <c r="G85" s="43"/>
      <c r="H85" s="43"/>
      <c r="I85" s="43"/>
      <c r="J85" s="44"/>
    </row>
    <row r="86" ht="330">
      <c r="A86" s="35" t="s">
        <v>84</v>
      </c>
      <c r="B86" s="42"/>
      <c r="C86" s="43"/>
      <c r="D86" s="43"/>
      <c r="E86" s="37" t="s">
        <v>866</v>
      </c>
      <c r="F86" s="43"/>
      <c r="G86" s="43"/>
      <c r="H86" s="43"/>
      <c r="I86" s="43"/>
      <c r="J86" s="44"/>
    </row>
    <row r="87">
      <c r="A87" s="29" t="s">
        <v>73</v>
      </c>
      <c r="B87" s="30"/>
      <c r="C87" s="31" t="s">
        <v>339</v>
      </c>
      <c r="D87" s="32"/>
      <c r="E87" s="29" t="s">
        <v>340</v>
      </c>
      <c r="F87" s="32"/>
      <c r="G87" s="32"/>
      <c r="H87" s="32"/>
      <c r="I87" s="33">
        <f>SUMIFS(I88:I105,A88:A105,"P")</f>
        <v>0</v>
      </c>
      <c r="J87" s="34"/>
    </row>
    <row r="88">
      <c r="A88" s="35" t="s">
        <v>76</v>
      </c>
      <c r="B88" s="35">
        <v>26</v>
      </c>
      <c r="C88" s="36" t="s">
        <v>466</v>
      </c>
      <c r="D88" s="35"/>
      <c r="E88" s="37" t="s">
        <v>467</v>
      </c>
      <c r="F88" s="38" t="s">
        <v>171</v>
      </c>
      <c r="G88" s="39">
        <v>3.4390000000000001</v>
      </c>
      <c r="H88" s="40">
        <v>0</v>
      </c>
      <c r="I88" s="40">
        <f>ROUND(G88*H88,P4)</f>
        <v>0</v>
      </c>
      <c r="J88" s="38" t="s">
        <v>81</v>
      </c>
      <c r="O88" s="41">
        <f>I88*0.21</f>
        <v>0</v>
      </c>
      <c r="P88">
        <v>3</v>
      </c>
    </row>
    <row r="89">
      <c r="A89" s="35" t="s">
        <v>82</v>
      </c>
      <c r="B89" s="42"/>
      <c r="C89" s="43"/>
      <c r="D89" s="43"/>
      <c r="E89" s="37" t="s">
        <v>468</v>
      </c>
      <c r="F89" s="43"/>
      <c r="G89" s="43"/>
      <c r="H89" s="43"/>
      <c r="I89" s="43"/>
      <c r="J89" s="44"/>
    </row>
    <row r="90" ht="409.5">
      <c r="A90" s="35" t="s">
        <v>84</v>
      </c>
      <c r="B90" s="42"/>
      <c r="C90" s="43"/>
      <c r="D90" s="43"/>
      <c r="E90" s="37" t="s">
        <v>348</v>
      </c>
      <c r="F90" s="43"/>
      <c r="G90" s="43"/>
      <c r="H90" s="43"/>
      <c r="I90" s="43"/>
      <c r="J90" s="44"/>
    </row>
    <row r="91">
      <c r="A91" s="35" t="s">
        <v>76</v>
      </c>
      <c r="B91" s="35">
        <v>27</v>
      </c>
      <c r="C91" s="36" t="s">
        <v>345</v>
      </c>
      <c r="D91" s="35"/>
      <c r="E91" s="37" t="s">
        <v>346</v>
      </c>
      <c r="F91" s="38" t="s">
        <v>171</v>
      </c>
      <c r="G91" s="39">
        <v>3.105</v>
      </c>
      <c r="H91" s="40">
        <v>0</v>
      </c>
      <c r="I91" s="40">
        <f>ROUND(G91*H91,P4)</f>
        <v>0</v>
      </c>
      <c r="J91" s="38" t="s">
        <v>81</v>
      </c>
      <c r="O91" s="41">
        <f>I91*0.21</f>
        <v>0</v>
      </c>
      <c r="P91">
        <v>3</v>
      </c>
    </row>
    <row r="92">
      <c r="A92" s="35" t="s">
        <v>82</v>
      </c>
      <c r="B92" s="42"/>
      <c r="C92" s="43"/>
      <c r="D92" s="43"/>
      <c r="E92" s="37" t="s">
        <v>347</v>
      </c>
      <c r="F92" s="43"/>
      <c r="G92" s="43"/>
      <c r="H92" s="43"/>
      <c r="I92" s="43"/>
      <c r="J92" s="44"/>
    </row>
    <row r="93" ht="409.5">
      <c r="A93" s="35" t="s">
        <v>84</v>
      </c>
      <c r="B93" s="42"/>
      <c r="C93" s="43"/>
      <c r="D93" s="43"/>
      <c r="E93" s="37" t="s">
        <v>348</v>
      </c>
      <c r="F93" s="43"/>
      <c r="G93" s="43"/>
      <c r="H93" s="43"/>
      <c r="I93" s="43"/>
      <c r="J93" s="44"/>
    </row>
    <row r="94">
      <c r="A94" s="35" t="s">
        <v>76</v>
      </c>
      <c r="B94" s="35">
        <v>28</v>
      </c>
      <c r="C94" s="36" t="s">
        <v>349</v>
      </c>
      <c r="D94" s="35" t="s">
        <v>78</v>
      </c>
      <c r="E94" s="37" t="s">
        <v>350</v>
      </c>
      <c r="F94" s="38" t="s">
        <v>171</v>
      </c>
      <c r="G94" s="39">
        <v>3.105</v>
      </c>
      <c r="H94" s="40">
        <v>0</v>
      </c>
      <c r="I94" s="40">
        <f>ROUND(G94*H94,P4)</f>
        <v>0</v>
      </c>
      <c r="J94" s="38" t="s">
        <v>81</v>
      </c>
      <c r="O94" s="41">
        <f>I94*0.21</f>
        <v>0</v>
      </c>
      <c r="P94">
        <v>3</v>
      </c>
    </row>
    <row r="95">
      <c r="A95" s="35" t="s">
        <v>82</v>
      </c>
      <c r="B95" s="42"/>
      <c r="C95" s="43"/>
      <c r="D95" s="43"/>
      <c r="E95" s="37" t="s">
        <v>351</v>
      </c>
      <c r="F95" s="43"/>
      <c r="G95" s="43"/>
      <c r="H95" s="43"/>
      <c r="I95" s="43"/>
      <c r="J95" s="44"/>
    </row>
    <row r="96" ht="60">
      <c r="A96" s="35" t="s">
        <v>84</v>
      </c>
      <c r="B96" s="42"/>
      <c r="C96" s="43"/>
      <c r="D96" s="43"/>
      <c r="E96" s="37" t="s">
        <v>330</v>
      </c>
      <c r="F96" s="43"/>
      <c r="G96" s="43"/>
      <c r="H96" s="43"/>
      <c r="I96" s="43"/>
      <c r="J96" s="44"/>
    </row>
    <row r="97">
      <c r="A97" s="35" t="s">
        <v>76</v>
      </c>
      <c r="B97" s="35">
        <v>29</v>
      </c>
      <c r="C97" s="36" t="s">
        <v>778</v>
      </c>
      <c r="D97" s="35"/>
      <c r="E97" s="37" t="s">
        <v>779</v>
      </c>
      <c r="F97" s="38" t="s">
        <v>171</v>
      </c>
      <c r="G97" s="39">
        <v>3.6749999999999998</v>
      </c>
      <c r="H97" s="40">
        <v>0</v>
      </c>
      <c r="I97" s="40">
        <f>ROUND(G97*H97,P4)</f>
        <v>0</v>
      </c>
      <c r="J97" s="38" t="s">
        <v>81</v>
      </c>
      <c r="O97" s="41">
        <f>I97*0.21</f>
        <v>0</v>
      </c>
      <c r="P97">
        <v>3</v>
      </c>
    </row>
    <row r="98">
      <c r="A98" s="35" t="s">
        <v>82</v>
      </c>
      <c r="B98" s="42"/>
      <c r="C98" s="43"/>
      <c r="D98" s="43"/>
      <c r="E98" s="37" t="s">
        <v>780</v>
      </c>
      <c r="F98" s="43"/>
      <c r="G98" s="43"/>
      <c r="H98" s="43"/>
      <c r="I98" s="43"/>
      <c r="J98" s="44"/>
    </row>
    <row r="99" ht="409.5">
      <c r="A99" s="35" t="s">
        <v>84</v>
      </c>
      <c r="B99" s="42"/>
      <c r="C99" s="43"/>
      <c r="D99" s="43"/>
      <c r="E99" s="37" t="s">
        <v>348</v>
      </c>
      <c r="F99" s="43"/>
      <c r="G99" s="43"/>
      <c r="H99" s="43"/>
      <c r="I99" s="43"/>
      <c r="J99" s="44"/>
    </row>
    <row r="100">
      <c r="A100" s="35" t="s">
        <v>76</v>
      </c>
      <c r="B100" s="35">
        <v>30</v>
      </c>
      <c r="C100" s="36" t="s">
        <v>781</v>
      </c>
      <c r="D100" s="35"/>
      <c r="E100" s="37" t="s">
        <v>782</v>
      </c>
      <c r="F100" s="38" t="s">
        <v>171</v>
      </c>
      <c r="G100" s="39">
        <v>15.6</v>
      </c>
      <c r="H100" s="40">
        <v>0</v>
      </c>
      <c r="I100" s="40">
        <f>ROUND(G100*H100,P4)</f>
        <v>0</v>
      </c>
      <c r="J100" s="38" t="s">
        <v>81</v>
      </c>
      <c r="O100" s="41">
        <f>I100*0.21</f>
        <v>0</v>
      </c>
      <c r="P100">
        <v>3</v>
      </c>
    </row>
    <row r="101">
      <c r="A101" s="35" t="s">
        <v>82</v>
      </c>
      <c r="B101" s="42"/>
      <c r="C101" s="43"/>
      <c r="D101" s="43"/>
      <c r="E101" s="48" t="s">
        <v>78</v>
      </c>
      <c r="F101" s="43"/>
      <c r="G101" s="43"/>
      <c r="H101" s="43"/>
      <c r="I101" s="43"/>
      <c r="J101" s="44"/>
    </row>
    <row r="102" ht="60">
      <c r="A102" s="35" t="s">
        <v>84</v>
      </c>
      <c r="B102" s="42"/>
      <c r="C102" s="43"/>
      <c r="D102" s="43"/>
      <c r="E102" s="37" t="s">
        <v>352</v>
      </c>
      <c r="F102" s="43"/>
      <c r="G102" s="43"/>
      <c r="H102" s="43"/>
      <c r="I102" s="43"/>
      <c r="J102" s="44"/>
    </row>
    <row r="103">
      <c r="A103" s="35" t="s">
        <v>76</v>
      </c>
      <c r="B103" s="35">
        <v>31</v>
      </c>
      <c r="C103" s="36" t="s">
        <v>356</v>
      </c>
      <c r="D103" s="35"/>
      <c r="E103" s="37" t="s">
        <v>357</v>
      </c>
      <c r="F103" s="38" t="s">
        <v>171</v>
      </c>
      <c r="G103" s="39">
        <v>3.6000000000000001</v>
      </c>
      <c r="H103" s="40">
        <v>0</v>
      </c>
      <c r="I103" s="40">
        <f>ROUND(G103*H103,P4)</f>
        <v>0</v>
      </c>
      <c r="J103" s="38" t="s">
        <v>81</v>
      </c>
      <c r="O103" s="41">
        <f>I103*0.21</f>
        <v>0</v>
      </c>
      <c r="P103">
        <v>3</v>
      </c>
    </row>
    <row r="104" ht="30">
      <c r="A104" s="35" t="s">
        <v>82</v>
      </c>
      <c r="B104" s="42"/>
      <c r="C104" s="43"/>
      <c r="D104" s="43"/>
      <c r="E104" s="37" t="s">
        <v>358</v>
      </c>
      <c r="F104" s="43"/>
      <c r="G104" s="43"/>
      <c r="H104" s="43"/>
      <c r="I104" s="43"/>
      <c r="J104" s="44"/>
    </row>
    <row r="105" ht="150">
      <c r="A105" s="35" t="s">
        <v>84</v>
      </c>
      <c r="B105" s="42"/>
      <c r="C105" s="43"/>
      <c r="D105" s="43"/>
      <c r="E105" s="37" t="s">
        <v>359</v>
      </c>
      <c r="F105" s="43"/>
      <c r="G105" s="43"/>
      <c r="H105" s="43"/>
      <c r="I105" s="43"/>
      <c r="J105" s="44"/>
    </row>
    <row r="106">
      <c r="A106" s="29" t="s">
        <v>73</v>
      </c>
      <c r="B106" s="30"/>
      <c r="C106" s="31" t="s">
        <v>483</v>
      </c>
      <c r="D106" s="32"/>
      <c r="E106" s="29" t="s">
        <v>484</v>
      </c>
      <c r="F106" s="32"/>
      <c r="G106" s="32"/>
      <c r="H106" s="32"/>
      <c r="I106" s="33">
        <f>SUMIFS(I107:I112,A107:A112,"P")</f>
        <v>0</v>
      </c>
      <c r="J106" s="34"/>
    </row>
    <row r="107" ht="30">
      <c r="A107" s="35" t="s">
        <v>76</v>
      </c>
      <c r="B107" s="35">
        <v>32</v>
      </c>
      <c r="C107" s="36" t="s">
        <v>485</v>
      </c>
      <c r="D107" s="35"/>
      <c r="E107" s="37" t="s">
        <v>486</v>
      </c>
      <c r="F107" s="38" t="s">
        <v>144</v>
      </c>
      <c r="G107" s="39">
        <v>52.579999999999998</v>
      </c>
      <c r="H107" s="40">
        <v>0</v>
      </c>
      <c r="I107" s="40">
        <f>ROUND(G107*H107,P4)</f>
        <v>0</v>
      </c>
      <c r="J107" s="38" t="s">
        <v>81</v>
      </c>
      <c r="O107" s="41">
        <f>I107*0.21</f>
        <v>0</v>
      </c>
      <c r="P107">
        <v>3</v>
      </c>
    </row>
    <row r="108">
      <c r="A108" s="35" t="s">
        <v>82</v>
      </c>
      <c r="B108" s="42"/>
      <c r="C108" s="43"/>
      <c r="D108" s="43"/>
      <c r="E108" s="37" t="s">
        <v>487</v>
      </c>
      <c r="F108" s="43"/>
      <c r="G108" s="43"/>
      <c r="H108" s="43"/>
      <c r="I108" s="43"/>
      <c r="J108" s="44"/>
    </row>
    <row r="109" ht="270">
      <c r="A109" s="35" t="s">
        <v>84</v>
      </c>
      <c r="B109" s="42"/>
      <c r="C109" s="43"/>
      <c r="D109" s="43"/>
      <c r="E109" s="37" t="s">
        <v>488</v>
      </c>
      <c r="F109" s="43"/>
      <c r="G109" s="43"/>
      <c r="H109" s="43"/>
      <c r="I109" s="43"/>
      <c r="J109" s="44"/>
    </row>
    <row r="110">
      <c r="A110" s="35" t="s">
        <v>76</v>
      </c>
      <c r="B110" s="35">
        <v>33</v>
      </c>
      <c r="C110" s="36" t="s">
        <v>879</v>
      </c>
      <c r="D110" s="35"/>
      <c r="E110" s="37" t="s">
        <v>880</v>
      </c>
      <c r="F110" s="38" t="s">
        <v>144</v>
      </c>
      <c r="G110" s="39">
        <v>5.25</v>
      </c>
      <c r="H110" s="40">
        <v>0</v>
      </c>
      <c r="I110" s="40">
        <f>ROUND(G110*H110,P4)</f>
        <v>0</v>
      </c>
      <c r="J110" s="38" t="s">
        <v>81</v>
      </c>
      <c r="O110" s="41">
        <f>I110*0.21</f>
        <v>0</v>
      </c>
      <c r="P110">
        <v>3</v>
      </c>
    </row>
    <row r="111">
      <c r="A111" s="35" t="s">
        <v>82</v>
      </c>
      <c r="B111" s="42"/>
      <c r="C111" s="43"/>
      <c r="D111" s="43"/>
      <c r="E111" s="37" t="s">
        <v>881</v>
      </c>
      <c r="F111" s="43"/>
      <c r="G111" s="43"/>
      <c r="H111" s="43"/>
      <c r="I111" s="43"/>
      <c r="J111" s="44"/>
    </row>
    <row r="112" ht="60">
      <c r="A112" s="35" t="s">
        <v>84</v>
      </c>
      <c r="B112" s="42"/>
      <c r="C112" s="43"/>
      <c r="D112" s="43"/>
      <c r="E112" s="37" t="s">
        <v>882</v>
      </c>
      <c r="F112" s="43"/>
      <c r="G112" s="43"/>
      <c r="H112" s="43"/>
      <c r="I112" s="43"/>
      <c r="J112" s="44"/>
    </row>
    <row r="113">
      <c r="A113" s="29" t="s">
        <v>73</v>
      </c>
      <c r="B113" s="30"/>
      <c r="C113" s="31" t="s">
        <v>399</v>
      </c>
      <c r="D113" s="32"/>
      <c r="E113" s="29" t="s">
        <v>400</v>
      </c>
      <c r="F113" s="32"/>
      <c r="G113" s="32"/>
      <c r="H113" s="32"/>
      <c r="I113" s="33">
        <f>SUMIFS(I114:I125,A114:A125,"P")</f>
        <v>0</v>
      </c>
      <c r="J113" s="34"/>
    </row>
    <row r="114">
      <c r="A114" s="35" t="s">
        <v>76</v>
      </c>
      <c r="B114" s="35">
        <v>34</v>
      </c>
      <c r="C114" s="36" t="s">
        <v>784</v>
      </c>
      <c r="D114" s="35"/>
      <c r="E114" s="37" t="s">
        <v>785</v>
      </c>
      <c r="F114" s="38" t="s">
        <v>194</v>
      </c>
      <c r="G114" s="39">
        <v>6</v>
      </c>
      <c r="H114" s="40">
        <v>0</v>
      </c>
      <c r="I114" s="40">
        <f>ROUND(G114*H114,P4)</f>
        <v>0</v>
      </c>
      <c r="J114" s="38" t="s">
        <v>81</v>
      </c>
      <c r="O114" s="41">
        <f>I114*0.21</f>
        <v>0</v>
      </c>
      <c r="P114">
        <v>3</v>
      </c>
    </row>
    <row r="115">
      <c r="A115" s="35" t="s">
        <v>82</v>
      </c>
      <c r="B115" s="42"/>
      <c r="C115" s="43"/>
      <c r="D115" s="43"/>
      <c r="E115" s="37" t="s">
        <v>883</v>
      </c>
      <c r="F115" s="43"/>
      <c r="G115" s="43"/>
      <c r="H115" s="43"/>
      <c r="I115" s="43"/>
      <c r="J115" s="44"/>
    </row>
    <row r="116" ht="315">
      <c r="A116" s="35" t="s">
        <v>84</v>
      </c>
      <c r="B116" s="42"/>
      <c r="C116" s="43"/>
      <c r="D116" s="43"/>
      <c r="E116" s="37" t="s">
        <v>408</v>
      </c>
      <c r="F116" s="43"/>
      <c r="G116" s="43"/>
      <c r="H116" s="43"/>
      <c r="I116" s="43"/>
      <c r="J116" s="44"/>
    </row>
    <row r="117">
      <c r="A117" s="35" t="s">
        <v>76</v>
      </c>
      <c r="B117" s="35">
        <v>35</v>
      </c>
      <c r="C117" s="36" t="s">
        <v>787</v>
      </c>
      <c r="D117" s="35"/>
      <c r="E117" s="37" t="s">
        <v>788</v>
      </c>
      <c r="F117" s="38" t="s">
        <v>194</v>
      </c>
      <c r="G117" s="39">
        <v>17.5</v>
      </c>
      <c r="H117" s="40">
        <v>0</v>
      </c>
      <c r="I117" s="40">
        <f>ROUND(G117*H117,P4)</f>
        <v>0</v>
      </c>
      <c r="J117" s="38" t="s">
        <v>81</v>
      </c>
      <c r="O117" s="41">
        <f>I117*0.21</f>
        <v>0</v>
      </c>
      <c r="P117">
        <v>3</v>
      </c>
    </row>
    <row r="118">
      <c r="A118" s="35" t="s">
        <v>82</v>
      </c>
      <c r="B118" s="42"/>
      <c r="C118" s="43"/>
      <c r="D118" s="43"/>
      <c r="E118" s="37" t="s">
        <v>789</v>
      </c>
      <c r="F118" s="43"/>
      <c r="G118" s="43"/>
      <c r="H118" s="43"/>
      <c r="I118" s="43"/>
      <c r="J118" s="44"/>
    </row>
    <row r="119" ht="315">
      <c r="A119" s="35" t="s">
        <v>84</v>
      </c>
      <c r="B119" s="42"/>
      <c r="C119" s="43"/>
      <c r="D119" s="43"/>
      <c r="E119" s="37" t="s">
        <v>408</v>
      </c>
      <c r="F119" s="43"/>
      <c r="G119" s="43"/>
      <c r="H119" s="43"/>
      <c r="I119" s="43"/>
      <c r="J119" s="44"/>
    </row>
    <row r="120">
      <c r="A120" s="35" t="s">
        <v>76</v>
      </c>
      <c r="B120" s="35">
        <v>36</v>
      </c>
      <c r="C120" s="36" t="s">
        <v>884</v>
      </c>
      <c r="D120" s="35" t="s">
        <v>78</v>
      </c>
      <c r="E120" s="37" t="s">
        <v>885</v>
      </c>
      <c r="F120" s="38" t="s">
        <v>194</v>
      </c>
      <c r="G120" s="39">
        <v>21.5</v>
      </c>
      <c r="H120" s="40">
        <v>0</v>
      </c>
      <c r="I120" s="40">
        <f>ROUND(G120*H120,P4)</f>
        <v>0</v>
      </c>
      <c r="J120" s="38" t="s">
        <v>81</v>
      </c>
      <c r="O120" s="41">
        <f>I120*0.21</f>
        <v>0</v>
      </c>
      <c r="P120">
        <v>3</v>
      </c>
    </row>
    <row r="121">
      <c r="A121" s="35" t="s">
        <v>82</v>
      </c>
      <c r="B121" s="42"/>
      <c r="C121" s="43"/>
      <c r="D121" s="43"/>
      <c r="E121" s="37" t="s">
        <v>886</v>
      </c>
      <c r="F121" s="43"/>
      <c r="G121" s="43"/>
      <c r="H121" s="43"/>
      <c r="I121" s="43"/>
      <c r="J121" s="44"/>
    </row>
    <row r="122" ht="300">
      <c r="A122" s="35" t="s">
        <v>84</v>
      </c>
      <c r="B122" s="42"/>
      <c r="C122" s="43"/>
      <c r="D122" s="43"/>
      <c r="E122" s="37" t="s">
        <v>887</v>
      </c>
      <c r="F122" s="43"/>
      <c r="G122" s="43"/>
      <c r="H122" s="43"/>
      <c r="I122" s="43"/>
      <c r="J122" s="44"/>
    </row>
    <row r="123">
      <c r="A123" s="35" t="s">
        <v>76</v>
      </c>
      <c r="B123" s="35">
        <v>37</v>
      </c>
      <c r="C123" s="36" t="s">
        <v>888</v>
      </c>
      <c r="D123" s="35" t="s">
        <v>78</v>
      </c>
      <c r="E123" s="37" t="s">
        <v>889</v>
      </c>
      <c r="F123" s="38" t="s">
        <v>194</v>
      </c>
      <c r="G123" s="39">
        <v>2.2000000000000002</v>
      </c>
      <c r="H123" s="40">
        <v>0</v>
      </c>
      <c r="I123" s="40">
        <f>ROUND(G123*H123,P4)</f>
        <v>0</v>
      </c>
      <c r="J123" s="38" t="s">
        <v>81</v>
      </c>
      <c r="O123" s="41">
        <f>I123*0.21</f>
        <v>0</v>
      </c>
      <c r="P123">
        <v>3</v>
      </c>
    </row>
    <row r="124" ht="30">
      <c r="A124" s="35" t="s">
        <v>82</v>
      </c>
      <c r="B124" s="42"/>
      <c r="C124" s="43"/>
      <c r="D124" s="43"/>
      <c r="E124" s="37" t="s">
        <v>890</v>
      </c>
      <c r="F124" s="43"/>
      <c r="G124" s="43"/>
      <c r="H124" s="43"/>
      <c r="I124" s="43"/>
      <c r="J124" s="44"/>
    </row>
    <row r="125" ht="300">
      <c r="A125" s="35" t="s">
        <v>84</v>
      </c>
      <c r="B125" s="42"/>
      <c r="C125" s="43"/>
      <c r="D125" s="43"/>
      <c r="E125" s="37" t="s">
        <v>891</v>
      </c>
      <c r="F125" s="43"/>
      <c r="G125" s="43"/>
      <c r="H125" s="43"/>
      <c r="I125" s="43"/>
      <c r="J125" s="44"/>
    </row>
    <row r="126">
      <c r="A126" s="29" t="s">
        <v>73</v>
      </c>
      <c r="B126" s="30"/>
      <c r="C126" s="31" t="s">
        <v>190</v>
      </c>
      <c r="D126" s="32"/>
      <c r="E126" s="29" t="s">
        <v>191</v>
      </c>
      <c r="F126" s="32"/>
      <c r="G126" s="32"/>
      <c r="H126" s="32"/>
      <c r="I126" s="33">
        <f>SUMIFS(I127:I138,A127:A138,"P")</f>
        <v>0</v>
      </c>
      <c r="J126" s="34"/>
    </row>
    <row r="127">
      <c r="A127" s="35" t="s">
        <v>76</v>
      </c>
      <c r="B127" s="35">
        <v>38</v>
      </c>
      <c r="C127" s="36" t="s">
        <v>892</v>
      </c>
      <c r="D127" s="35"/>
      <c r="E127" s="37" t="s">
        <v>893</v>
      </c>
      <c r="F127" s="38" t="s">
        <v>194</v>
      </c>
      <c r="G127" s="39">
        <v>22</v>
      </c>
      <c r="H127" s="40">
        <v>0</v>
      </c>
      <c r="I127" s="40">
        <f>ROUND(G127*H127,P4)</f>
        <v>0</v>
      </c>
      <c r="J127" s="38" t="s">
        <v>81</v>
      </c>
      <c r="O127" s="41">
        <f>I127*0.21</f>
        <v>0</v>
      </c>
      <c r="P127">
        <v>3</v>
      </c>
    </row>
    <row r="128" ht="45">
      <c r="A128" s="35" t="s">
        <v>82</v>
      </c>
      <c r="B128" s="42"/>
      <c r="C128" s="43"/>
      <c r="D128" s="43"/>
      <c r="E128" s="37" t="s">
        <v>894</v>
      </c>
      <c r="F128" s="43"/>
      <c r="G128" s="43"/>
      <c r="H128" s="43"/>
      <c r="I128" s="43"/>
      <c r="J128" s="44"/>
    </row>
    <row r="129" ht="135">
      <c r="A129" s="35" t="s">
        <v>84</v>
      </c>
      <c r="B129" s="42"/>
      <c r="C129" s="43"/>
      <c r="D129" s="43"/>
      <c r="E129" s="37" t="s">
        <v>895</v>
      </c>
      <c r="F129" s="43"/>
      <c r="G129" s="43"/>
      <c r="H129" s="43"/>
      <c r="I129" s="43"/>
      <c r="J129" s="44"/>
    </row>
    <row r="130" ht="30">
      <c r="A130" s="35" t="s">
        <v>76</v>
      </c>
      <c r="B130" s="35">
        <v>39</v>
      </c>
      <c r="C130" s="36" t="s">
        <v>588</v>
      </c>
      <c r="D130" s="35"/>
      <c r="E130" s="37" t="s">
        <v>589</v>
      </c>
      <c r="F130" s="38" t="s">
        <v>194</v>
      </c>
      <c r="G130" s="39">
        <v>22</v>
      </c>
      <c r="H130" s="40">
        <v>0</v>
      </c>
      <c r="I130" s="40">
        <f>ROUND(G130*H130,P4)</f>
        <v>0</v>
      </c>
      <c r="J130" s="38" t="s">
        <v>81</v>
      </c>
      <c r="O130" s="41">
        <f>I130*0.21</f>
        <v>0</v>
      </c>
      <c r="P130">
        <v>3</v>
      </c>
    </row>
    <row r="131">
      <c r="A131" s="35" t="s">
        <v>82</v>
      </c>
      <c r="B131" s="42"/>
      <c r="C131" s="43"/>
      <c r="D131" s="43"/>
      <c r="E131" s="37" t="s">
        <v>896</v>
      </c>
      <c r="F131" s="43"/>
      <c r="G131" s="43"/>
      <c r="H131" s="43"/>
      <c r="I131" s="43"/>
      <c r="J131" s="44"/>
    </row>
    <row r="132" ht="60">
      <c r="A132" s="35" t="s">
        <v>84</v>
      </c>
      <c r="B132" s="42"/>
      <c r="C132" s="43"/>
      <c r="D132" s="43"/>
      <c r="E132" s="37" t="s">
        <v>429</v>
      </c>
      <c r="F132" s="43"/>
      <c r="G132" s="43"/>
      <c r="H132" s="43"/>
      <c r="I132" s="43"/>
      <c r="J132" s="44"/>
    </row>
    <row r="133" ht="30">
      <c r="A133" s="35" t="s">
        <v>76</v>
      </c>
      <c r="B133" s="35">
        <v>40</v>
      </c>
      <c r="C133" s="36" t="s">
        <v>424</v>
      </c>
      <c r="D133" s="35"/>
      <c r="E133" s="37" t="s">
        <v>425</v>
      </c>
      <c r="F133" s="38" t="s">
        <v>194</v>
      </c>
      <c r="G133" s="39">
        <v>10</v>
      </c>
      <c r="H133" s="40">
        <v>0</v>
      </c>
      <c r="I133" s="40">
        <f>ROUND(G133*H133,P4)</f>
        <v>0</v>
      </c>
      <c r="J133" s="38" t="s">
        <v>81</v>
      </c>
      <c r="O133" s="41">
        <f>I133*0.21</f>
        <v>0</v>
      </c>
      <c r="P133">
        <v>3</v>
      </c>
    </row>
    <row r="134">
      <c r="A134" s="35" t="s">
        <v>82</v>
      </c>
      <c r="B134" s="42"/>
      <c r="C134" s="43"/>
      <c r="D134" s="43"/>
      <c r="E134" s="37" t="s">
        <v>897</v>
      </c>
      <c r="F134" s="43"/>
      <c r="G134" s="43"/>
      <c r="H134" s="43"/>
      <c r="I134" s="43"/>
      <c r="J134" s="44"/>
    </row>
    <row r="135" ht="60">
      <c r="A135" s="35" t="s">
        <v>84</v>
      </c>
      <c r="B135" s="42"/>
      <c r="C135" s="43"/>
      <c r="D135" s="43"/>
      <c r="E135" s="37" t="s">
        <v>429</v>
      </c>
      <c r="F135" s="43"/>
      <c r="G135" s="43"/>
      <c r="H135" s="43"/>
      <c r="I135" s="43"/>
      <c r="J135" s="44"/>
    </row>
    <row r="136" ht="30">
      <c r="A136" s="35" t="s">
        <v>76</v>
      </c>
      <c r="B136" s="35">
        <v>41</v>
      </c>
      <c r="C136" s="36" t="s">
        <v>839</v>
      </c>
      <c r="D136" s="35"/>
      <c r="E136" s="37" t="s">
        <v>840</v>
      </c>
      <c r="F136" s="38" t="s">
        <v>194</v>
      </c>
      <c r="G136" s="39">
        <v>3</v>
      </c>
      <c r="H136" s="40">
        <v>0</v>
      </c>
      <c r="I136" s="40">
        <f>ROUND(G136*H136,P4)</f>
        <v>0</v>
      </c>
      <c r="J136" s="38" t="s">
        <v>81</v>
      </c>
      <c r="O136" s="41">
        <f>I136*0.21</f>
        <v>0</v>
      </c>
      <c r="P136">
        <v>3</v>
      </c>
    </row>
    <row r="137">
      <c r="A137" s="35" t="s">
        <v>82</v>
      </c>
      <c r="B137" s="42"/>
      <c r="C137" s="43"/>
      <c r="D137" s="43"/>
      <c r="E137" s="37" t="s">
        <v>898</v>
      </c>
      <c r="F137" s="43"/>
      <c r="G137" s="43"/>
      <c r="H137" s="43"/>
      <c r="I137" s="43"/>
      <c r="J137" s="44"/>
    </row>
    <row r="138" ht="120">
      <c r="A138" s="35" t="s">
        <v>84</v>
      </c>
      <c r="B138" s="45"/>
      <c r="C138" s="46"/>
      <c r="D138" s="46"/>
      <c r="E138" s="37" t="s">
        <v>899</v>
      </c>
      <c r="F138" s="46"/>
      <c r="G138" s="46"/>
      <c r="H138" s="46"/>
      <c r="I138" s="46"/>
      <c r="J138" s="47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55</v>
      </c>
      <c r="F2" s="15"/>
      <c r="G2" s="15"/>
      <c r="H2" s="15"/>
      <c r="I2" s="15"/>
      <c r="J2" s="17"/>
    </row>
    <row r="3">
      <c r="A3" s="3" t="s">
        <v>56</v>
      </c>
      <c r="B3" s="18" t="s">
        <v>57</v>
      </c>
      <c r="C3" s="19" t="s">
        <v>58</v>
      </c>
      <c r="D3" s="20"/>
      <c r="E3" s="21" t="s">
        <v>59</v>
      </c>
      <c r="F3" s="15"/>
      <c r="G3" s="15"/>
      <c r="H3" s="22" t="s">
        <v>37</v>
      </c>
      <c r="I3" s="23">
        <f>SUMIFS(I8:I138,A8:A138,"SD")</f>
        <v>0</v>
      </c>
      <c r="J3" s="17"/>
      <c r="O3">
        <v>0</v>
      </c>
      <c r="P3">
        <v>2</v>
      </c>
    </row>
    <row r="4">
      <c r="A4" s="3" t="s">
        <v>60</v>
      </c>
      <c r="B4" s="18" t="s">
        <v>61</v>
      </c>
      <c r="C4" s="19" t="s">
        <v>37</v>
      </c>
      <c r="D4" s="20"/>
      <c r="E4" s="21" t="s">
        <v>38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62</v>
      </c>
      <c r="B5" s="25" t="s">
        <v>63</v>
      </c>
      <c r="C5" s="7" t="s">
        <v>64</v>
      </c>
      <c r="D5" s="7" t="s">
        <v>65</v>
      </c>
      <c r="E5" s="7" t="s">
        <v>66</v>
      </c>
      <c r="F5" s="7" t="s">
        <v>67</v>
      </c>
      <c r="G5" s="7" t="s">
        <v>68</v>
      </c>
      <c r="H5" s="7" t="s">
        <v>69</v>
      </c>
      <c r="I5" s="7"/>
      <c r="J5" s="26" t="s">
        <v>70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71</v>
      </c>
      <c r="I6" s="7" t="s">
        <v>72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73</v>
      </c>
      <c r="B8" s="30"/>
      <c r="C8" s="31" t="s">
        <v>74</v>
      </c>
      <c r="D8" s="32"/>
      <c r="E8" s="29" t="s">
        <v>75</v>
      </c>
      <c r="F8" s="32"/>
      <c r="G8" s="32"/>
      <c r="H8" s="32"/>
      <c r="I8" s="33">
        <f>SUMIFS(I9:I14,A9:A14,"P")</f>
        <v>0</v>
      </c>
      <c r="J8" s="34"/>
    </row>
    <row r="9" ht="30">
      <c r="A9" s="35" t="s">
        <v>76</v>
      </c>
      <c r="B9" s="35">
        <v>1</v>
      </c>
      <c r="C9" s="36" t="s">
        <v>134</v>
      </c>
      <c r="D9" s="35" t="s">
        <v>78</v>
      </c>
      <c r="E9" s="37" t="s">
        <v>135</v>
      </c>
      <c r="F9" s="38" t="s">
        <v>136</v>
      </c>
      <c r="G9" s="39">
        <v>138.50999999999999</v>
      </c>
      <c r="H9" s="40">
        <v>0</v>
      </c>
      <c r="I9" s="40">
        <f>ROUND(G9*H9,P4)</f>
        <v>0</v>
      </c>
      <c r="J9" s="38" t="s">
        <v>81</v>
      </c>
      <c r="O9" s="41">
        <f>I9*0.21</f>
        <v>0</v>
      </c>
      <c r="P9">
        <v>3</v>
      </c>
    </row>
    <row r="10">
      <c r="A10" s="35" t="s">
        <v>82</v>
      </c>
      <c r="B10" s="42"/>
      <c r="C10" s="43"/>
      <c r="D10" s="43"/>
      <c r="E10" s="48" t="s">
        <v>78</v>
      </c>
      <c r="F10" s="43"/>
      <c r="G10" s="43"/>
      <c r="H10" s="43"/>
      <c r="I10" s="43"/>
      <c r="J10" s="44"/>
    </row>
    <row r="11" ht="165">
      <c r="A11" s="35" t="s">
        <v>84</v>
      </c>
      <c r="B11" s="42"/>
      <c r="C11" s="43"/>
      <c r="D11" s="43"/>
      <c r="E11" s="37" t="s">
        <v>211</v>
      </c>
      <c r="F11" s="43"/>
      <c r="G11" s="43"/>
      <c r="H11" s="43"/>
      <c r="I11" s="43"/>
      <c r="J11" s="44"/>
    </row>
    <row r="12" ht="30">
      <c r="A12" s="35" t="s">
        <v>76</v>
      </c>
      <c r="B12" s="35">
        <v>2</v>
      </c>
      <c r="C12" s="36" t="s">
        <v>212</v>
      </c>
      <c r="D12" s="35" t="s">
        <v>78</v>
      </c>
      <c r="E12" s="37" t="s">
        <v>213</v>
      </c>
      <c r="F12" s="38" t="s">
        <v>136</v>
      </c>
      <c r="G12" s="39">
        <v>45.979999999999997</v>
      </c>
      <c r="H12" s="40">
        <v>0</v>
      </c>
      <c r="I12" s="40">
        <f>ROUND(G12*H12,P4)</f>
        <v>0</v>
      </c>
      <c r="J12" s="38" t="s">
        <v>81</v>
      </c>
      <c r="O12" s="41">
        <f>I12*0.21</f>
        <v>0</v>
      </c>
      <c r="P12">
        <v>3</v>
      </c>
    </row>
    <row r="13">
      <c r="A13" s="35" t="s">
        <v>82</v>
      </c>
      <c r="B13" s="42"/>
      <c r="C13" s="43"/>
      <c r="D13" s="43"/>
      <c r="E13" s="48" t="s">
        <v>78</v>
      </c>
      <c r="F13" s="43"/>
      <c r="G13" s="43"/>
      <c r="H13" s="43"/>
      <c r="I13" s="43"/>
      <c r="J13" s="44"/>
    </row>
    <row r="14" ht="165">
      <c r="A14" s="35" t="s">
        <v>84</v>
      </c>
      <c r="B14" s="42"/>
      <c r="C14" s="43"/>
      <c r="D14" s="43"/>
      <c r="E14" s="37" t="s">
        <v>211</v>
      </c>
      <c r="F14" s="43"/>
      <c r="G14" s="43"/>
      <c r="H14" s="43"/>
      <c r="I14" s="43"/>
      <c r="J14" s="44"/>
    </row>
    <row r="15">
      <c r="A15" s="29" t="s">
        <v>73</v>
      </c>
      <c r="B15" s="30"/>
      <c r="C15" s="31" t="s">
        <v>140</v>
      </c>
      <c r="D15" s="32"/>
      <c r="E15" s="29" t="s">
        <v>141</v>
      </c>
      <c r="F15" s="32"/>
      <c r="G15" s="32"/>
      <c r="H15" s="32"/>
      <c r="I15" s="33">
        <f>SUMIFS(I16:I45,A16:A45,"P")</f>
        <v>0</v>
      </c>
      <c r="J15" s="34"/>
    </row>
    <row r="16">
      <c r="A16" s="35" t="s">
        <v>76</v>
      </c>
      <c r="B16" s="35">
        <v>3</v>
      </c>
      <c r="C16" s="36" t="s">
        <v>252</v>
      </c>
      <c r="D16" s="35"/>
      <c r="E16" s="37" t="s">
        <v>253</v>
      </c>
      <c r="F16" s="38" t="s">
        <v>171</v>
      </c>
      <c r="G16" s="39">
        <v>96.799999999999997</v>
      </c>
      <c r="H16" s="40">
        <v>0</v>
      </c>
      <c r="I16" s="40">
        <f>ROUND(G16*H16,P4)</f>
        <v>0</v>
      </c>
      <c r="J16" s="38" t="s">
        <v>81</v>
      </c>
      <c r="O16" s="41">
        <f>I16*0.21</f>
        <v>0</v>
      </c>
      <c r="P16">
        <v>3</v>
      </c>
    </row>
    <row r="17" ht="30">
      <c r="A17" s="35" t="s">
        <v>82</v>
      </c>
      <c r="B17" s="42"/>
      <c r="C17" s="43"/>
      <c r="D17" s="43"/>
      <c r="E17" s="37" t="s">
        <v>727</v>
      </c>
      <c r="F17" s="43"/>
      <c r="G17" s="43"/>
      <c r="H17" s="43"/>
      <c r="I17" s="43"/>
      <c r="J17" s="44"/>
    </row>
    <row r="18" ht="409.5">
      <c r="A18" s="35" t="s">
        <v>84</v>
      </c>
      <c r="B18" s="42"/>
      <c r="C18" s="43"/>
      <c r="D18" s="43"/>
      <c r="E18" s="37" t="s">
        <v>458</v>
      </c>
      <c r="F18" s="43"/>
      <c r="G18" s="43"/>
      <c r="H18" s="43"/>
      <c r="I18" s="43"/>
      <c r="J18" s="44"/>
    </row>
    <row r="19">
      <c r="A19" s="35" t="s">
        <v>76</v>
      </c>
      <c r="B19" s="35">
        <v>4</v>
      </c>
      <c r="C19" s="36" t="s">
        <v>256</v>
      </c>
      <c r="D19" s="35"/>
      <c r="E19" s="37" t="s">
        <v>257</v>
      </c>
      <c r="F19" s="38" t="s">
        <v>171</v>
      </c>
      <c r="G19" s="39">
        <v>24.199999999999999</v>
      </c>
      <c r="H19" s="40">
        <v>0</v>
      </c>
      <c r="I19" s="40">
        <f>ROUND(G19*H19,P4)</f>
        <v>0</v>
      </c>
      <c r="J19" s="38" t="s">
        <v>81</v>
      </c>
      <c r="O19" s="41">
        <f>I19*0.21</f>
        <v>0</v>
      </c>
      <c r="P19">
        <v>3</v>
      </c>
    </row>
    <row r="20">
      <c r="A20" s="35" t="s">
        <v>82</v>
      </c>
      <c r="B20" s="42"/>
      <c r="C20" s="43"/>
      <c r="D20" s="43"/>
      <c r="E20" s="48" t="s">
        <v>78</v>
      </c>
      <c r="F20" s="43"/>
      <c r="G20" s="43"/>
      <c r="H20" s="43"/>
      <c r="I20" s="43"/>
      <c r="J20" s="44"/>
    </row>
    <row r="21" ht="409.5">
      <c r="A21" s="35" t="s">
        <v>84</v>
      </c>
      <c r="B21" s="42"/>
      <c r="C21" s="43"/>
      <c r="D21" s="43"/>
      <c r="E21" s="37" t="s">
        <v>459</v>
      </c>
      <c r="F21" s="43"/>
      <c r="G21" s="43"/>
      <c r="H21" s="43"/>
      <c r="I21" s="43"/>
      <c r="J21" s="44"/>
    </row>
    <row r="22">
      <c r="A22" s="35" t="s">
        <v>76</v>
      </c>
      <c r="B22" s="35">
        <v>5</v>
      </c>
      <c r="C22" s="36" t="s">
        <v>259</v>
      </c>
      <c r="D22" s="35" t="s">
        <v>78</v>
      </c>
      <c r="E22" s="37" t="s">
        <v>260</v>
      </c>
      <c r="F22" s="38" t="s">
        <v>171</v>
      </c>
      <c r="G22" s="39">
        <v>23.899999999999999</v>
      </c>
      <c r="H22" s="40">
        <v>0</v>
      </c>
      <c r="I22" s="40">
        <f>ROUND(G22*H22,P4)</f>
        <v>0</v>
      </c>
      <c r="J22" s="38" t="s">
        <v>81</v>
      </c>
      <c r="O22" s="41">
        <f>I22*0.21</f>
        <v>0</v>
      </c>
      <c r="P22">
        <v>3</v>
      </c>
    </row>
    <row r="23">
      <c r="A23" s="35" t="s">
        <v>82</v>
      </c>
      <c r="B23" s="42"/>
      <c r="C23" s="43"/>
      <c r="D23" s="43"/>
      <c r="E23" s="37" t="s">
        <v>842</v>
      </c>
      <c r="F23" s="43"/>
      <c r="G23" s="43"/>
      <c r="H23" s="43"/>
      <c r="I23" s="43"/>
      <c r="J23" s="44"/>
    </row>
    <row r="24" ht="390">
      <c r="A24" s="35" t="s">
        <v>84</v>
      </c>
      <c r="B24" s="42"/>
      <c r="C24" s="43"/>
      <c r="D24" s="43"/>
      <c r="E24" s="37" t="s">
        <v>266</v>
      </c>
      <c r="F24" s="43"/>
      <c r="G24" s="43"/>
      <c r="H24" s="43"/>
      <c r="I24" s="43"/>
      <c r="J24" s="44"/>
    </row>
    <row r="25">
      <c r="A25" s="35" t="s">
        <v>76</v>
      </c>
      <c r="B25" s="35">
        <v>6</v>
      </c>
      <c r="C25" s="36" t="s">
        <v>263</v>
      </c>
      <c r="D25" s="35" t="s">
        <v>78</v>
      </c>
      <c r="E25" s="37" t="s">
        <v>264</v>
      </c>
      <c r="F25" s="38" t="s">
        <v>171</v>
      </c>
      <c r="G25" s="39">
        <v>12.300000000000001</v>
      </c>
      <c r="H25" s="40">
        <v>0</v>
      </c>
      <c r="I25" s="40">
        <f>ROUND(G25*H25,P4)</f>
        <v>0</v>
      </c>
      <c r="J25" s="38" t="s">
        <v>81</v>
      </c>
      <c r="O25" s="41">
        <f>I25*0.21</f>
        <v>0</v>
      </c>
      <c r="P25">
        <v>3</v>
      </c>
    </row>
    <row r="26">
      <c r="A26" s="35" t="s">
        <v>82</v>
      </c>
      <c r="B26" s="42"/>
      <c r="C26" s="43"/>
      <c r="D26" s="43"/>
      <c r="E26" s="37" t="s">
        <v>265</v>
      </c>
      <c r="F26" s="43"/>
      <c r="G26" s="43"/>
      <c r="H26" s="43"/>
      <c r="I26" s="43"/>
      <c r="J26" s="44"/>
    </row>
    <row r="27" ht="390">
      <c r="A27" s="35" t="s">
        <v>84</v>
      </c>
      <c r="B27" s="42"/>
      <c r="C27" s="43"/>
      <c r="D27" s="43"/>
      <c r="E27" s="37" t="s">
        <v>266</v>
      </c>
      <c r="F27" s="43"/>
      <c r="G27" s="43"/>
      <c r="H27" s="43"/>
      <c r="I27" s="43"/>
      <c r="J27" s="44"/>
    </row>
    <row r="28">
      <c r="A28" s="35" t="s">
        <v>76</v>
      </c>
      <c r="B28" s="35">
        <v>7</v>
      </c>
      <c r="C28" s="36" t="s">
        <v>843</v>
      </c>
      <c r="D28" s="35" t="s">
        <v>78</v>
      </c>
      <c r="E28" s="37" t="s">
        <v>844</v>
      </c>
      <c r="F28" s="38" t="s">
        <v>171</v>
      </c>
      <c r="G28" s="39">
        <v>23.899999999999999</v>
      </c>
      <c r="H28" s="40">
        <v>0</v>
      </c>
      <c r="I28" s="40">
        <f>ROUND(G28*H28,P4)</f>
        <v>0</v>
      </c>
      <c r="J28" s="38" t="s">
        <v>81</v>
      </c>
      <c r="O28" s="41">
        <f>I28*0.21</f>
        <v>0</v>
      </c>
      <c r="P28">
        <v>3</v>
      </c>
    </row>
    <row r="29">
      <c r="A29" s="35" t="s">
        <v>82</v>
      </c>
      <c r="B29" s="42"/>
      <c r="C29" s="43"/>
      <c r="D29" s="43"/>
      <c r="E29" s="48" t="s">
        <v>78</v>
      </c>
      <c r="F29" s="43"/>
      <c r="G29" s="43"/>
      <c r="H29" s="43"/>
      <c r="I29" s="43"/>
      <c r="J29" s="44"/>
    </row>
    <row r="30" ht="345">
      <c r="A30" s="35" t="s">
        <v>84</v>
      </c>
      <c r="B30" s="42"/>
      <c r="C30" s="43"/>
      <c r="D30" s="43"/>
      <c r="E30" s="37" t="s">
        <v>612</v>
      </c>
      <c r="F30" s="43"/>
      <c r="G30" s="43"/>
      <c r="H30" s="43"/>
      <c r="I30" s="43"/>
      <c r="J30" s="44"/>
    </row>
    <row r="31">
      <c r="A31" s="35" t="s">
        <v>76</v>
      </c>
      <c r="B31" s="35">
        <v>8</v>
      </c>
      <c r="C31" s="36" t="s">
        <v>174</v>
      </c>
      <c r="D31" s="35" t="s">
        <v>78</v>
      </c>
      <c r="E31" s="37" t="s">
        <v>175</v>
      </c>
      <c r="F31" s="38" t="s">
        <v>171</v>
      </c>
      <c r="G31" s="39">
        <v>121</v>
      </c>
      <c r="H31" s="40">
        <v>0</v>
      </c>
      <c r="I31" s="40">
        <f>ROUND(G31*H31,P4)</f>
        <v>0</v>
      </c>
      <c r="J31" s="38" t="s">
        <v>81</v>
      </c>
      <c r="O31" s="41">
        <f>I31*0.21</f>
        <v>0</v>
      </c>
      <c r="P31">
        <v>3</v>
      </c>
    </row>
    <row r="32">
      <c r="A32" s="35" t="s">
        <v>82</v>
      </c>
      <c r="B32" s="42"/>
      <c r="C32" s="43"/>
      <c r="D32" s="43"/>
      <c r="E32" s="48" t="s">
        <v>78</v>
      </c>
      <c r="F32" s="43"/>
      <c r="G32" s="43"/>
      <c r="H32" s="43"/>
      <c r="I32" s="43"/>
      <c r="J32" s="44"/>
    </row>
    <row r="33" ht="240">
      <c r="A33" s="35" t="s">
        <v>84</v>
      </c>
      <c r="B33" s="42"/>
      <c r="C33" s="43"/>
      <c r="D33" s="43"/>
      <c r="E33" s="37" t="s">
        <v>177</v>
      </c>
      <c r="F33" s="43"/>
      <c r="G33" s="43"/>
      <c r="H33" s="43"/>
      <c r="I33" s="43"/>
      <c r="J33" s="44"/>
    </row>
    <row r="34">
      <c r="A34" s="35" t="s">
        <v>76</v>
      </c>
      <c r="B34" s="35">
        <v>9</v>
      </c>
      <c r="C34" s="36" t="s">
        <v>296</v>
      </c>
      <c r="D34" s="35" t="s">
        <v>78</v>
      </c>
      <c r="E34" s="37" t="s">
        <v>297</v>
      </c>
      <c r="F34" s="38" t="s">
        <v>171</v>
      </c>
      <c r="G34" s="39">
        <v>12.300000000000001</v>
      </c>
      <c r="H34" s="40">
        <v>0</v>
      </c>
      <c r="I34" s="40">
        <f>ROUND(G34*H34,P4)</f>
        <v>0</v>
      </c>
      <c r="J34" s="38" t="s">
        <v>81</v>
      </c>
      <c r="O34" s="41">
        <f>I34*0.21</f>
        <v>0</v>
      </c>
      <c r="P34">
        <v>3</v>
      </c>
    </row>
    <row r="35">
      <c r="A35" s="35" t="s">
        <v>82</v>
      </c>
      <c r="B35" s="42"/>
      <c r="C35" s="43"/>
      <c r="D35" s="43"/>
      <c r="E35" s="37" t="s">
        <v>298</v>
      </c>
      <c r="F35" s="43"/>
      <c r="G35" s="43"/>
      <c r="H35" s="43"/>
      <c r="I35" s="43"/>
      <c r="J35" s="44"/>
    </row>
    <row r="36" ht="45">
      <c r="A36" s="35" t="s">
        <v>84</v>
      </c>
      <c r="B36" s="42"/>
      <c r="C36" s="43"/>
      <c r="D36" s="43"/>
      <c r="E36" s="37" t="s">
        <v>299</v>
      </c>
      <c r="F36" s="43"/>
      <c r="G36" s="43"/>
      <c r="H36" s="43"/>
      <c r="I36" s="43"/>
      <c r="J36" s="44"/>
    </row>
    <row r="37">
      <c r="A37" s="35" t="s">
        <v>76</v>
      </c>
      <c r="B37" s="35">
        <v>10</v>
      </c>
      <c r="C37" s="36" t="s">
        <v>304</v>
      </c>
      <c r="D37" s="35" t="s">
        <v>78</v>
      </c>
      <c r="E37" s="37" t="s">
        <v>305</v>
      </c>
      <c r="F37" s="38" t="s">
        <v>144</v>
      </c>
      <c r="G37" s="39">
        <v>82</v>
      </c>
      <c r="H37" s="40">
        <v>0</v>
      </c>
      <c r="I37" s="40">
        <f>ROUND(G37*H37,P4)</f>
        <v>0</v>
      </c>
      <c r="J37" s="38" t="s">
        <v>81</v>
      </c>
      <c r="O37" s="41">
        <f>I37*0.21</f>
        <v>0</v>
      </c>
      <c r="P37">
        <v>3</v>
      </c>
    </row>
    <row r="38">
      <c r="A38" s="35" t="s">
        <v>82</v>
      </c>
      <c r="B38" s="42"/>
      <c r="C38" s="43"/>
      <c r="D38" s="43"/>
      <c r="E38" s="48" t="s">
        <v>78</v>
      </c>
      <c r="F38" s="43"/>
      <c r="G38" s="43"/>
      <c r="H38" s="43"/>
      <c r="I38" s="43"/>
      <c r="J38" s="44"/>
    </row>
    <row r="39" ht="30">
      <c r="A39" s="35" t="s">
        <v>84</v>
      </c>
      <c r="B39" s="42"/>
      <c r="C39" s="43"/>
      <c r="D39" s="43"/>
      <c r="E39" s="37" t="s">
        <v>306</v>
      </c>
      <c r="F39" s="43"/>
      <c r="G39" s="43"/>
      <c r="H39" s="43"/>
      <c r="I39" s="43"/>
      <c r="J39" s="44"/>
    </row>
    <row r="40">
      <c r="A40" s="35" t="s">
        <v>76</v>
      </c>
      <c r="B40" s="35">
        <v>11</v>
      </c>
      <c r="C40" s="36" t="s">
        <v>307</v>
      </c>
      <c r="D40" s="35" t="s">
        <v>78</v>
      </c>
      <c r="E40" s="37" t="s">
        <v>308</v>
      </c>
      <c r="F40" s="38" t="s">
        <v>144</v>
      </c>
      <c r="G40" s="39">
        <v>82</v>
      </c>
      <c r="H40" s="40">
        <v>0</v>
      </c>
      <c r="I40" s="40">
        <f>ROUND(G40*H40,P4)</f>
        <v>0</v>
      </c>
      <c r="J40" s="38" t="s">
        <v>81</v>
      </c>
      <c r="O40" s="41">
        <f>I40*0.21</f>
        <v>0</v>
      </c>
      <c r="P40">
        <v>3</v>
      </c>
    </row>
    <row r="41">
      <c r="A41" s="35" t="s">
        <v>82</v>
      </c>
      <c r="B41" s="42"/>
      <c r="C41" s="43"/>
      <c r="D41" s="43"/>
      <c r="E41" s="48" t="s">
        <v>78</v>
      </c>
      <c r="F41" s="43"/>
      <c r="G41" s="43"/>
      <c r="H41" s="43"/>
      <c r="I41" s="43"/>
      <c r="J41" s="44"/>
    </row>
    <row r="42" ht="45">
      <c r="A42" s="35" t="s">
        <v>84</v>
      </c>
      <c r="B42" s="42"/>
      <c r="C42" s="43"/>
      <c r="D42" s="43"/>
      <c r="E42" s="37" t="s">
        <v>309</v>
      </c>
      <c r="F42" s="43"/>
      <c r="G42" s="43"/>
      <c r="H42" s="43"/>
      <c r="I42" s="43"/>
      <c r="J42" s="44"/>
    </row>
    <row r="43">
      <c r="A43" s="35" t="s">
        <v>76</v>
      </c>
      <c r="B43" s="35">
        <v>12</v>
      </c>
      <c r="C43" s="36" t="s">
        <v>310</v>
      </c>
      <c r="D43" s="35" t="s">
        <v>78</v>
      </c>
      <c r="E43" s="37" t="s">
        <v>311</v>
      </c>
      <c r="F43" s="38" t="s">
        <v>144</v>
      </c>
      <c r="G43" s="39">
        <v>82</v>
      </c>
      <c r="H43" s="40">
        <v>0</v>
      </c>
      <c r="I43" s="40">
        <f>ROUND(G43*H43,P4)</f>
        <v>0</v>
      </c>
      <c r="J43" s="38" t="s">
        <v>81</v>
      </c>
      <c r="O43" s="41">
        <f>I43*0.21</f>
        <v>0</v>
      </c>
      <c r="P43">
        <v>3</v>
      </c>
    </row>
    <row r="44">
      <c r="A44" s="35" t="s">
        <v>82</v>
      </c>
      <c r="B44" s="42"/>
      <c r="C44" s="43"/>
      <c r="D44" s="43"/>
      <c r="E44" s="48" t="s">
        <v>78</v>
      </c>
      <c r="F44" s="43"/>
      <c r="G44" s="43"/>
      <c r="H44" s="43"/>
      <c r="I44" s="43"/>
      <c r="J44" s="44"/>
    </row>
    <row r="45" ht="45">
      <c r="A45" s="35" t="s">
        <v>84</v>
      </c>
      <c r="B45" s="42"/>
      <c r="C45" s="43"/>
      <c r="D45" s="43"/>
      <c r="E45" s="37" t="s">
        <v>312</v>
      </c>
      <c r="F45" s="43"/>
      <c r="G45" s="43"/>
      <c r="H45" s="43"/>
      <c r="I45" s="43"/>
      <c r="J45" s="44"/>
    </row>
    <row r="46">
      <c r="A46" s="29" t="s">
        <v>73</v>
      </c>
      <c r="B46" s="30"/>
      <c r="C46" s="31" t="s">
        <v>219</v>
      </c>
      <c r="D46" s="32"/>
      <c r="E46" s="29" t="s">
        <v>220</v>
      </c>
      <c r="F46" s="32"/>
      <c r="G46" s="32"/>
      <c r="H46" s="32"/>
      <c r="I46" s="33">
        <f>SUMIFS(I47:I73,A47:A73,"P")</f>
        <v>0</v>
      </c>
      <c r="J46" s="34"/>
    </row>
    <row r="47">
      <c r="A47" s="35" t="s">
        <v>76</v>
      </c>
      <c r="B47" s="35">
        <v>13</v>
      </c>
      <c r="C47" s="36" t="s">
        <v>731</v>
      </c>
      <c r="D47" s="35"/>
      <c r="E47" s="37" t="s">
        <v>732</v>
      </c>
      <c r="F47" s="38" t="s">
        <v>171</v>
      </c>
      <c r="G47" s="39">
        <v>3.3660000000000001</v>
      </c>
      <c r="H47" s="40">
        <v>0</v>
      </c>
      <c r="I47" s="40">
        <f>ROUND(G47*H47,P4)</f>
        <v>0</v>
      </c>
      <c r="J47" s="38" t="s">
        <v>81</v>
      </c>
      <c r="O47" s="41">
        <f>I47*0.21</f>
        <v>0</v>
      </c>
      <c r="P47">
        <v>3</v>
      </c>
    </row>
    <row r="48">
      <c r="A48" s="35" t="s">
        <v>82</v>
      </c>
      <c r="B48" s="42"/>
      <c r="C48" s="43"/>
      <c r="D48" s="43"/>
      <c r="E48" s="37" t="s">
        <v>733</v>
      </c>
      <c r="F48" s="43"/>
      <c r="G48" s="43"/>
      <c r="H48" s="43"/>
      <c r="I48" s="43"/>
      <c r="J48" s="44"/>
    </row>
    <row r="49" ht="75">
      <c r="A49" s="35" t="s">
        <v>84</v>
      </c>
      <c r="B49" s="42"/>
      <c r="C49" s="43"/>
      <c r="D49" s="43"/>
      <c r="E49" s="37" t="s">
        <v>734</v>
      </c>
      <c r="F49" s="43"/>
      <c r="G49" s="43"/>
      <c r="H49" s="43"/>
      <c r="I49" s="43"/>
      <c r="J49" s="44"/>
    </row>
    <row r="50">
      <c r="A50" s="35" t="s">
        <v>76</v>
      </c>
      <c r="B50" s="35">
        <v>14</v>
      </c>
      <c r="C50" s="36" t="s">
        <v>323</v>
      </c>
      <c r="D50" s="35"/>
      <c r="E50" s="37" t="s">
        <v>324</v>
      </c>
      <c r="F50" s="38" t="s">
        <v>144</v>
      </c>
      <c r="G50" s="39">
        <v>106.62</v>
      </c>
      <c r="H50" s="40">
        <v>0</v>
      </c>
      <c r="I50" s="40">
        <f>ROUND(G50*H50,P4)</f>
        <v>0</v>
      </c>
      <c r="J50" s="38" t="s">
        <v>81</v>
      </c>
      <c r="O50" s="41">
        <f>I50*0.21</f>
        <v>0</v>
      </c>
      <c r="P50">
        <v>3</v>
      </c>
    </row>
    <row r="51" ht="30">
      <c r="A51" s="35" t="s">
        <v>82</v>
      </c>
      <c r="B51" s="42"/>
      <c r="C51" s="43"/>
      <c r="D51" s="43"/>
      <c r="E51" s="37" t="s">
        <v>464</v>
      </c>
      <c r="F51" s="43"/>
      <c r="G51" s="43"/>
      <c r="H51" s="43"/>
      <c r="I51" s="43"/>
      <c r="J51" s="44"/>
    </row>
    <row r="52" ht="75">
      <c r="A52" s="35" t="s">
        <v>84</v>
      </c>
      <c r="B52" s="42"/>
      <c r="C52" s="43"/>
      <c r="D52" s="43"/>
      <c r="E52" s="37" t="s">
        <v>465</v>
      </c>
      <c r="F52" s="43"/>
      <c r="G52" s="43"/>
      <c r="H52" s="43"/>
      <c r="I52" s="43"/>
      <c r="J52" s="44"/>
    </row>
    <row r="53">
      <c r="A53" s="35" t="s">
        <v>76</v>
      </c>
      <c r="B53" s="35">
        <v>15</v>
      </c>
      <c r="C53" s="36" t="s">
        <v>847</v>
      </c>
      <c r="D53" s="35"/>
      <c r="E53" s="37" t="s">
        <v>848</v>
      </c>
      <c r="F53" s="38" t="s">
        <v>194</v>
      </c>
      <c r="G53" s="39">
        <v>238</v>
      </c>
      <c r="H53" s="40">
        <v>0</v>
      </c>
      <c r="I53" s="40">
        <f>ROUND(G53*H53,P4)</f>
        <v>0</v>
      </c>
      <c r="J53" s="38" t="s">
        <v>81</v>
      </c>
      <c r="O53" s="41">
        <f>I53*0.21</f>
        <v>0</v>
      </c>
      <c r="P53">
        <v>3</v>
      </c>
    </row>
    <row r="54" ht="30">
      <c r="A54" s="35" t="s">
        <v>82</v>
      </c>
      <c r="B54" s="42"/>
      <c r="C54" s="43"/>
      <c r="D54" s="43"/>
      <c r="E54" s="37" t="s">
        <v>849</v>
      </c>
      <c r="F54" s="43"/>
      <c r="G54" s="43"/>
      <c r="H54" s="43"/>
      <c r="I54" s="43"/>
      <c r="J54" s="44"/>
    </row>
    <row r="55" ht="75">
      <c r="A55" s="35" t="s">
        <v>84</v>
      </c>
      <c r="B55" s="42"/>
      <c r="C55" s="43"/>
      <c r="D55" s="43"/>
      <c r="E55" s="37" t="s">
        <v>850</v>
      </c>
      <c r="F55" s="43"/>
      <c r="G55" s="43"/>
      <c r="H55" s="43"/>
      <c r="I55" s="43"/>
      <c r="J55" s="44"/>
    </row>
    <row r="56" ht="30">
      <c r="A56" s="35" t="s">
        <v>76</v>
      </c>
      <c r="B56" s="35">
        <v>16</v>
      </c>
      <c r="C56" s="36" t="s">
        <v>851</v>
      </c>
      <c r="D56" s="35"/>
      <c r="E56" s="37" t="s">
        <v>852</v>
      </c>
      <c r="F56" s="38" t="s">
        <v>194</v>
      </c>
      <c r="G56" s="39">
        <v>142.80000000000001</v>
      </c>
      <c r="H56" s="40">
        <v>0</v>
      </c>
      <c r="I56" s="40">
        <f>ROUND(G56*H56,P4)</f>
        <v>0</v>
      </c>
      <c r="J56" s="38" t="s">
        <v>81</v>
      </c>
      <c r="O56" s="41">
        <f>I56*0.21</f>
        <v>0</v>
      </c>
      <c r="P56">
        <v>3</v>
      </c>
    </row>
    <row r="57" ht="30">
      <c r="A57" s="35" t="s">
        <v>82</v>
      </c>
      <c r="B57" s="42"/>
      <c r="C57" s="43"/>
      <c r="D57" s="43"/>
      <c r="E57" s="37" t="s">
        <v>853</v>
      </c>
      <c r="F57" s="43"/>
      <c r="G57" s="43"/>
      <c r="H57" s="43"/>
      <c r="I57" s="43"/>
      <c r="J57" s="44"/>
    </row>
    <row r="58" ht="75">
      <c r="A58" s="35" t="s">
        <v>84</v>
      </c>
      <c r="B58" s="42"/>
      <c r="C58" s="43"/>
      <c r="D58" s="43"/>
      <c r="E58" s="37" t="s">
        <v>223</v>
      </c>
      <c r="F58" s="43"/>
      <c r="G58" s="43"/>
      <c r="H58" s="43"/>
      <c r="I58" s="43"/>
      <c r="J58" s="44"/>
    </row>
    <row r="59" ht="30">
      <c r="A59" s="35" t="s">
        <v>76</v>
      </c>
      <c r="B59" s="35">
        <v>17</v>
      </c>
      <c r="C59" s="36" t="s">
        <v>854</v>
      </c>
      <c r="D59" s="35"/>
      <c r="E59" s="37" t="s">
        <v>855</v>
      </c>
      <c r="F59" s="38" t="s">
        <v>194</v>
      </c>
      <c r="G59" s="39">
        <v>23.800000000000001</v>
      </c>
      <c r="H59" s="40">
        <v>0</v>
      </c>
      <c r="I59" s="40">
        <f>ROUND(G59*H59,P4)</f>
        <v>0</v>
      </c>
      <c r="J59" s="38" t="s">
        <v>81</v>
      </c>
      <c r="O59" s="41">
        <f>I59*0.21</f>
        <v>0</v>
      </c>
      <c r="P59">
        <v>3</v>
      </c>
    </row>
    <row r="60">
      <c r="A60" s="35" t="s">
        <v>82</v>
      </c>
      <c r="B60" s="42"/>
      <c r="C60" s="43"/>
      <c r="D60" s="43"/>
      <c r="E60" s="37" t="s">
        <v>856</v>
      </c>
      <c r="F60" s="43"/>
      <c r="G60" s="43"/>
      <c r="H60" s="43"/>
      <c r="I60" s="43"/>
      <c r="J60" s="44"/>
    </row>
    <row r="61" ht="75">
      <c r="A61" s="35" t="s">
        <v>84</v>
      </c>
      <c r="B61" s="42"/>
      <c r="C61" s="43"/>
      <c r="D61" s="43"/>
      <c r="E61" s="37" t="s">
        <v>223</v>
      </c>
      <c r="F61" s="43"/>
      <c r="G61" s="43"/>
      <c r="H61" s="43"/>
      <c r="I61" s="43"/>
      <c r="J61" s="44"/>
    </row>
    <row r="62" ht="30">
      <c r="A62" s="35" t="s">
        <v>76</v>
      </c>
      <c r="B62" s="35">
        <v>18</v>
      </c>
      <c r="C62" s="36" t="s">
        <v>857</v>
      </c>
      <c r="D62" s="35"/>
      <c r="E62" s="37" t="s">
        <v>858</v>
      </c>
      <c r="F62" s="38" t="s">
        <v>194</v>
      </c>
      <c r="G62" s="39">
        <v>71.400000000000006</v>
      </c>
      <c r="H62" s="40">
        <v>0</v>
      </c>
      <c r="I62" s="40">
        <f>ROUND(G62*H62,P4)</f>
        <v>0</v>
      </c>
      <c r="J62" s="38" t="s">
        <v>81</v>
      </c>
      <c r="O62" s="41">
        <f>I62*0.21</f>
        <v>0</v>
      </c>
      <c r="P62">
        <v>3</v>
      </c>
    </row>
    <row r="63">
      <c r="A63" s="35" t="s">
        <v>82</v>
      </c>
      <c r="B63" s="42"/>
      <c r="C63" s="43"/>
      <c r="D63" s="43"/>
      <c r="E63" s="37" t="s">
        <v>859</v>
      </c>
      <c r="F63" s="43"/>
      <c r="G63" s="43"/>
      <c r="H63" s="43"/>
      <c r="I63" s="43"/>
      <c r="J63" s="44"/>
    </row>
    <row r="64" ht="75">
      <c r="A64" s="35" t="s">
        <v>84</v>
      </c>
      <c r="B64" s="42"/>
      <c r="C64" s="43"/>
      <c r="D64" s="43"/>
      <c r="E64" s="37" t="s">
        <v>747</v>
      </c>
      <c r="F64" s="43"/>
      <c r="G64" s="43"/>
      <c r="H64" s="43"/>
      <c r="I64" s="43"/>
      <c r="J64" s="44"/>
    </row>
    <row r="65">
      <c r="A65" s="35" t="s">
        <v>76</v>
      </c>
      <c r="B65" s="35">
        <v>19</v>
      </c>
      <c r="C65" s="36" t="s">
        <v>860</v>
      </c>
      <c r="D65" s="35"/>
      <c r="E65" s="37" t="s">
        <v>861</v>
      </c>
      <c r="F65" s="38" t="s">
        <v>171</v>
      </c>
      <c r="G65" s="39">
        <v>18.149999999999999</v>
      </c>
      <c r="H65" s="40">
        <v>0</v>
      </c>
      <c r="I65" s="40">
        <f>ROUND(G65*H65,P4)</f>
        <v>0</v>
      </c>
      <c r="J65" s="38" t="s">
        <v>81</v>
      </c>
      <c r="O65" s="41">
        <f>I65*0.21</f>
        <v>0</v>
      </c>
      <c r="P65">
        <v>3</v>
      </c>
    </row>
    <row r="66">
      <c r="A66" s="35" t="s">
        <v>82</v>
      </c>
      <c r="B66" s="42"/>
      <c r="C66" s="43"/>
      <c r="D66" s="43"/>
      <c r="E66" s="37" t="s">
        <v>862</v>
      </c>
      <c r="F66" s="43"/>
      <c r="G66" s="43"/>
      <c r="H66" s="43"/>
      <c r="I66" s="43"/>
      <c r="J66" s="44"/>
    </row>
    <row r="67" ht="409.5">
      <c r="A67" s="35" t="s">
        <v>84</v>
      </c>
      <c r="B67" s="42"/>
      <c r="C67" s="43"/>
      <c r="D67" s="43"/>
      <c r="E67" s="37" t="s">
        <v>863</v>
      </c>
      <c r="F67" s="43"/>
      <c r="G67" s="43"/>
      <c r="H67" s="43"/>
      <c r="I67" s="43"/>
      <c r="J67" s="44"/>
    </row>
    <row r="68">
      <c r="A68" s="35" t="s">
        <v>76</v>
      </c>
      <c r="B68" s="35">
        <v>20</v>
      </c>
      <c r="C68" s="36" t="s">
        <v>864</v>
      </c>
      <c r="D68" s="35"/>
      <c r="E68" s="37" t="s">
        <v>865</v>
      </c>
      <c r="F68" s="38" t="s">
        <v>136</v>
      </c>
      <c r="G68" s="39">
        <v>2.7229999999999999</v>
      </c>
      <c r="H68" s="40">
        <v>0</v>
      </c>
      <c r="I68" s="40">
        <f>ROUND(G68*H68,P4)</f>
        <v>0</v>
      </c>
      <c r="J68" s="38" t="s">
        <v>81</v>
      </c>
      <c r="O68" s="41">
        <f>I68*0.21</f>
        <v>0</v>
      </c>
      <c r="P68">
        <v>3</v>
      </c>
    </row>
    <row r="69">
      <c r="A69" s="35" t="s">
        <v>82</v>
      </c>
      <c r="B69" s="42"/>
      <c r="C69" s="43"/>
      <c r="D69" s="43"/>
      <c r="E69" s="48" t="s">
        <v>78</v>
      </c>
      <c r="F69" s="43"/>
      <c r="G69" s="43"/>
      <c r="H69" s="43"/>
      <c r="I69" s="43"/>
      <c r="J69" s="44"/>
    </row>
    <row r="70" ht="330">
      <c r="A70" s="35" t="s">
        <v>84</v>
      </c>
      <c r="B70" s="42"/>
      <c r="C70" s="43"/>
      <c r="D70" s="43"/>
      <c r="E70" s="37" t="s">
        <v>866</v>
      </c>
      <c r="F70" s="43"/>
      <c r="G70" s="43"/>
      <c r="H70" s="43"/>
      <c r="I70" s="43"/>
      <c r="J70" s="44"/>
    </row>
    <row r="71">
      <c r="A71" s="35" t="s">
        <v>76</v>
      </c>
      <c r="B71" s="35">
        <v>21</v>
      </c>
      <c r="C71" s="36" t="s">
        <v>335</v>
      </c>
      <c r="D71" s="35" t="s">
        <v>78</v>
      </c>
      <c r="E71" s="37" t="s">
        <v>336</v>
      </c>
      <c r="F71" s="38" t="s">
        <v>144</v>
      </c>
      <c r="G71" s="39">
        <v>125</v>
      </c>
      <c r="H71" s="40">
        <v>0</v>
      </c>
      <c r="I71" s="40">
        <f>ROUND(G71*H71,P4)</f>
        <v>0</v>
      </c>
      <c r="J71" s="38" t="s">
        <v>81</v>
      </c>
      <c r="O71" s="41">
        <f>I71*0.21</f>
        <v>0</v>
      </c>
      <c r="P71">
        <v>3</v>
      </c>
    </row>
    <row r="72">
      <c r="A72" s="35" t="s">
        <v>82</v>
      </c>
      <c r="B72" s="42"/>
      <c r="C72" s="43"/>
      <c r="D72" s="43"/>
      <c r="E72" s="37" t="s">
        <v>337</v>
      </c>
      <c r="F72" s="43"/>
      <c r="G72" s="43"/>
      <c r="H72" s="43"/>
      <c r="I72" s="43"/>
      <c r="J72" s="44"/>
    </row>
    <row r="73" ht="120">
      <c r="A73" s="35" t="s">
        <v>84</v>
      </c>
      <c r="B73" s="42"/>
      <c r="C73" s="43"/>
      <c r="D73" s="43"/>
      <c r="E73" s="37" t="s">
        <v>338</v>
      </c>
      <c r="F73" s="43"/>
      <c r="G73" s="43"/>
      <c r="H73" s="43"/>
      <c r="I73" s="43"/>
      <c r="J73" s="44"/>
    </row>
    <row r="74">
      <c r="A74" s="29" t="s">
        <v>73</v>
      </c>
      <c r="B74" s="30"/>
      <c r="C74" s="31" t="s">
        <v>772</v>
      </c>
      <c r="D74" s="32"/>
      <c r="E74" s="29" t="s">
        <v>773</v>
      </c>
      <c r="F74" s="32"/>
      <c r="G74" s="32"/>
      <c r="H74" s="32"/>
      <c r="I74" s="33">
        <f>SUMIFS(I75:I86,A75:A86,"P")</f>
        <v>0</v>
      </c>
      <c r="J74" s="34"/>
    </row>
    <row r="75">
      <c r="A75" s="35" t="s">
        <v>76</v>
      </c>
      <c r="B75" s="35">
        <v>22</v>
      </c>
      <c r="C75" s="36" t="s">
        <v>868</v>
      </c>
      <c r="D75" s="35"/>
      <c r="E75" s="37" t="s">
        <v>869</v>
      </c>
      <c r="F75" s="38" t="s">
        <v>171</v>
      </c>
      <c r="G75" s="39">
        <v>11.186999999999999</v>
      </c>
      <c r="H75" s="40">
        <v>0</v>
      </c>
      <c r="I75" s="40">
        <f>ROUND(G75*H75,P4)</f>
        <v>0</v>
      </c>
      <c r="J75" s="38" t="s">
        <v>81</v>
      </c>
      <c r="O75" s="41">
        <f>I75*0.21</f>
        <v>0</v>
      </c>
      <c r="P75">
        <v>3</v>
      </c>
    </row>
    <row r="76">
      <c r="A76" s="35" t="s">
        <v>82</v>
      </c>
      <c r="B76" s="42"/>
      <c r="C76" s="43"/>
      <c r="D76" s="43"/>
      <c r="E76" s="37" t="s">
        <v>870</v>
      </c>
      <c r="F76" s="43"/>
      <c r="G76" s="43"/>
      <c r="H76" s="43"/>
      <c r="I76" s="43"/>
      <c r="J76" s="44"/>
    </row>
    <row r="77" ht="409.5">
      <c r="A77" s="35" t="s">
        <v>84</v>
      </c>
      <c r="B77" s="42"/>
      <c r="C77" s="43"/>
      <c r="D77" s="43"/>
      <c r="E77" s="37" t="s">
        <v>871</v>
      </c>
      <c r="F77" s="43"/>
      <c r="G77" s="43"/>
      <c r="H77" s="43"/>
      <c r="I77" s="43"/>
      <c r="J77" s="44"/>
    </row>
    <row r="78">
      <c r="A78" s="35" t="s">
        <v>76</v>
      </c>
      <c r="B78" s="35">
        <v>23</v>
      </c>
      <c r="C78" s="36" t="s">
        <v>872</v>
      </c>
      <c r="D78" s="35"/>
      <c r="E78" s="37" t="s">
        <v>873</v>
      </c>
      <c r="F78" s="38" t="s">
        <v>136</v>
      </c>
      <c r="G78" s="39">
        <v>2.2370000000000001</v>
      </c>
      <c r="H78" s="40">
        <v>0</v>
      </c>
      <c r="I78" s="40">
        <f>ROUND(G78*H78,P4)</f>
        <v>0</v>
      </c>
      <c r="J78" s="38" t="s">
        <v>81</v>
      </c>
      <c r="O78" s="41">
        <f>I78*0.21</f>
        <v>0</v>
      </c>
      <c r="P78">
        <v>3</v>
      </c>
    </row>
    <row r="79">
      <c r="A79" s="35" t="s">
        <v>82</v>
      </c>
      <c r="B79" s="42"/>
      <c r="C79" s="43"/>
      <c r="D79" s="43"/>
      <c r="E79" s="48" t="s">
        <v>78</v>
      </c>
      <c r="F79" s="43"/>
      <c r="G79" s="43"/>
      <c r="H79" s="43"/>
      <c r="I79" s="43"/>
      <c r="J79" s="44"/>
    </row>
    <row r="80" ht="300">
      <c r="A80" s="35" t="s">
        <v>84</v>
      </c>
      <c r="B80" s="42"/>
      <c r="C80" s="43"/>
      <c r="D80" s="43"/>
      <c r="E80" s="37" t="s">
        <v>874</v>
      </c>
      <c r="F80" s="43"/>
      <c r="G80" s="43"/>
      <c r="H80" s="43"/>
      <c r="I80" s="43"/>
      <c r="J80" s="44"/>
    </row>
    <row r="81">
      <c r="A81" s="35" t="s">
        <v>76</v>
      </c>
      <c r="B81" s="35">
        <v>24</v>
      </c>
      <c r="C81" s="36" t="s">
        <v>875</v>
      </c>
      <c r="D81" s="35"/>
      <c r="E81" s="37" t="s">
        <v>876</v>
      </c>
      <c r="F81" s="38" t="s">
        <v>171</v>
      </c>
      <c r="G81" s="39">
        <v>21.420000000000002</v>
      </c>
      <c r="H81" s="40">
        <v>0</v>
      </c>
      <c r="I81" s="40">
        <f>ROUND(G81*H81,P4)</f>
        <v>0</v>
      </c>
      <c r="J81" s="38" t="s">
        <v>81</v>
      </c>
      <c r="O81" s="41">
        <f>I81*0.21</f>
        <v>0</v>
      </c>
      <c r="P81">
        <v>3</v>
      </c>
    </row>
    <row r="82">
      <c r="A82" s="35" t="s">
        <v>82</v>
      </c>
      <c r="B82" s="42"/>
      <c r="C82" s="43"/>
      <c r="D82" s="43"/>
      <c r="E82" s="48" t="s">
        <v>78</v>
      </c>
      <c r="F82" s="43"/>
      <c r="G82" s="43"/>
      <c r="H82" s="43"/>
      <c r="I82" s="43"/>
      <c r="J82" s="44"/>
    </row>
    <row r="83" ht="409.5">
      <c r="A83" s="35" t="s">
        <v>84</v>
      </c>
      <c r="B83" s="42"/>
      <c r="C83" s="43"/>
      <c r="D83" s="43"/>
      <c r="E83" s="37" t="s">
        <v>348</v>
      </c>
      <c r="F83" s="43"/>
      <c r="G83" s="43"/>
      <c r="H83" s="43"/>
      <c r="I83" s="43"/>
      <c r="J83" s="44"/>
    </row>
    <row r="84">
      <c r="A84" s="35" t="s">
        <v>76</v>
      </c>
      <c r="B84" s="35">
        <v>25</v>
      </c>
      <c r="C84" s="36" t="s">
        <v>877</v>
      </c>
      <c r="D84" s="35"/>
      <c r="E84" s="37" t="s">
        <v>878</v>
      </c>
      <c r="F84" s="38" t="s">
        <v>136</v>
      </c>
      <c r="G84" s="39">
        <v>3.2130000000000001</v>
      </c>
      <c r="H84" s="40">
        <v>0</v>
      </c>
      <c r="I84" s="40">
        <f>ROUND(G84*H84,P4)</f>
        <v>0</v>
      </c>
      <c r="J84" s="38" t="s">
        <v>81</v>
      </c>
      <c r="O84" s="41">
        <f>I84*0.21</f>
        <v>0</v>
      </c>
      <c r="P84">
        <v>3</v>
      </c>
    </row>
    <row r="85">
      <c r="A85" s="35" t="s">
        <v>82</v>
      </c>
      <c r="B85" s="42"/>
      <c r="C85" s="43"/>
      <c r="D85" s="43"/>
      <c r="E85" s="48" t="s">
        <v>78</v>
      </c>
      <c r="F85" s="43"/>
      <c r="G85" s="43"/>
      <c r="H85" s="43"/>
      <c r="I85" s="43"/>
      <c r="J85" s="44"/>
    </row>
    <row r="86" ht="330">
      <c r="A86" s="35" t="s">
        <v>84</v>
      </c>
      <c r="B86" s="42"/>
      <c r="C86" s="43"/>
      <c r="D86" s="43"/>
      <c r="E86" s="37" t="s">
        <v>866</v>
      </c>
      <c r="F86" s="43"/>
      <c r="G86" s="43"/>
      <c r="H86" s="43"/>
      <c r="I86" s="43"/>
      <c r="J86" s="44"/>
    </row>
    <row r="87">
      <c r="A87" s="29" t="s">
        <v>73</v>
      </c>
      <c r="B87" s="30"/>
      <c r="C87" s="31" t="s">
        <v>339</v>
      </c>
      <c r="D87" s="32"/>
      <c r="E87" s="29" t="s">
        <v>340</v>
      </c>
      <c r="F87" s="32"/>
      <c r="G87" s="32"/>
      <c r="H87" s="32"/>
      <c r="I87" s="33">
        <f>SUMIFS(I88:I105,A88:A105,"P")</f>
        <v>0</v>
      </c>
      <c r="J87" s="34"/>
    </row>
    <row r="88">
      <c r="A88" s="35" t="s">
        <v>76</v>
      </c>
      <c r="B88" s="35">
        <v>26</v>
      </c>
      <c r="C88" s="36" t="s">
        <v>466</v>
      </c>
      <c r="D88" s="35"/>
      <c r="E88" s="37" t="s">
        <v>467</v>
      </c>
      <c r="F88" s="38" t="s">
        <v>171</v>
      </c>
      <c r="G88" s="39">
        <v>6.3360000000000003</v>
      </c>
      <c r="H88" s="40">
        <v>0</v>
      </c>
      <c r="I88" s="40">
        <f>ROUND(G88*H88,P4)</f>
        <v>0</v>
      </c>
      <c r="J88" s="38" t="s">
        <v>81</v>
      </c>
      <c r="O88" s="41">
        <f>I88*0.21</f>
        <v>0</v>
      </c>
      <c r="P88">
        <v>3</v>
      </c>
    </row>
    <row r="89">
      <c r="A89" s="35" t="s">
        <v>82</v>
      </c>
      <c r="B89" s="42"/>
      <c r="C89" s="43"/>
      <c r="D89" s="43"/>
      <c r="E89" s="37" t="s">
        <v>468</v>
      </c>
      <c r="F89" s="43"/>
      <c r="G89" s="43"/>
      <c r="H89" s="43"/>
      <c r="I89" s="43"/>
      <c r="J89" s="44"/>
    </row>
    <row r="90" ht="409.5">
      <c r="A90" s="35" t="s">
        <v>84</v>
      </c>
      <c r="B90" s="42"/>
      <c r="C90" s="43"/>
      <c r="D90" s="43"/>
      <c r="E90" s="37" t="s">
        <v>348</v>
      </c>
      <c r="F90" s="43"/>
      <c r="G90" s="43"/>
      <c r="H90" s="43"/>
      <c r="I90" s="43"/>
      <c r="J90" s="44"/>
    </row>
    <row r="91">
      <c r="A91" s="35" t="s">
        <v>76</v>
      </c>
      <c r="B91" s="35">
        <v>27</v>
      </c>
      <c r="C91" s="36" t="s">
        <v>345</v>
      </c>
      <c r="D91" s="35"/>
      <c r="E91" s="37" t="s">
        <v>346</v>
      </c>
      <c r="F91" s="38" t="s">
        <v>171</v>
      </c>
      <c r="G91" s="39">
        <v>3.4500000000000002</v>
      </c>
      <c r="H91" s="40">
        <v>0</v>
      </c>
      <c r="I91" s="40">
        <f>ROUND(G91*H91,P4)</f>
        <v>0</v>
      </c>
      <c r="J91" s="38" t="s">
        <v>81</v>
      </c>
      <c r="O91" s="41">
        <f>I91*0.21</f>
        <v>0</v>
      </c>
      <c r="P91">
        <v>3</v>
      </c>
    </row>
    <row r="92">
      <c r="A92" s="35" t="s">
        <v>82</v>
      </c>
      <c r="B92" s="42"/>
      <c r="C92" s="43"/>
      <c r="D92" s="43"/>
      <c r="E92" s="37" t="s">
        <v>347</v>
      </c>
      <c r="F92" s="43"/>
      <c r="G92" s="43"/>
      <c r="H92" s="43"/>
      <c r="I92" s="43"/>
      <c r="J92" s="44"/>
    </row>
    <row r="93" ht="409.5">
      <c r="A93" s="35" t="s">
        <v>84</v>
      </c>
      <c r="B93" s="42"/>
      <c r="C93" s="43"/>
      <c r="D93" s="43"/>
      <c r="E93" s="37" t="s">
        <v>348</v>
      </c>
      <c r="F93" s="43"/>
      <c r="G93" s="43"/>
      <c r="H93" s="43"/>
      <c r="I93" s="43"/>
      <c r="J93" s="44"/>
    </row>
    <row r="94">
      <c r="A94" s="35" t="s">
        <v>76</v>
      </c>
      <c r="B94" s="35">
        <v>28</v>
      </c>
      <c r="C94" s="36" t="s">
        <v>349</v>
      </c>
      <c r="D94" s="35" t="s">
        <v>78</v>
      </c>
      <c r="E94" s="37" t="s">
        <v>350</v>
      </c>
      <c r="F94" s="38" t="s">
        <v>171</v>
      </c>
      <c r="G94" s="39">
        <v>3.4500000000000002</v>
      </c>
      <c r="H94" s="40">
        <v>0</v>
      </c>
      <c r="I94" s="40">
        <f>ROUND(G94*H94,P4)</f>
        <v>0</v>
      </c>
      <c r="J94" s="38" t="s">
        <v>81</v>
      </c>
      <c r="O94" s="41">
        <f>I94*0.21</f>
        <v>0</v>
      </c>
      <c r="P94">
        <v>3</v>
      </c>
    </row>
    <row r="95">
      <c r="A95" s="35" t="s">
        <v>82</v>
      </c>
      <c r="B95" s="42"/>
      <c r="C95" s="43"/>
      <c r="D95" s="43"/>
      <c r="E95" s="37" t="s">
        <v>351</v>
      </c>
      <c r="F95" s="43"/>
      <c r="G95" s="43"/>
      <c r="H95" s="43"/>
      <c r="I95" s="43"/>
      <c r="J95" s="44"/>
    </row>
    <row r="96" ht="60">
      <c r="A96" s="35" t="s">
        <v>84</v>
      </c>
      <c r="B96" s="42"/>
      <c r="C96" s="43"/>
      <c r="D96" s="43"/>
      <c r="E96" s="37" t="s">
        <v>352</v>
      </c>
      <c r="F96" s="43"/>
      <c r="G96" s="43"/>
      <c r="H96" s="43"/>
      <c r="I96" s="43"/>
      <c r="J96" s="44"/>
    </row>
    <row r="97">
      <c r="A97" s="35" t="s">
        <v>76</v>
      </c>
      <c r="B97" s="35">
        <v>29</v>
      </c>
      <c r="C97" s="36" t="s">
        <v>778</v>
      </c>
      <c r="D97" s="35"/>
      <c r="E97" s="37" t="s">
        <v>779</v>
      </c>
      <c r="F97" s="38" t="s">
        <v>171</v>
      </c>
      <c r="G97" s="39">
        <v>6.9299999999999997</v>
      </c>
      <c r="H97" s="40">
        <v>0</v>
      </c>
      <c r="I97" s="40">
        <f>ROUND(G97*H97,P4)</f>
        <v>0</v>
      </c>
      <c r="J97" s="38" t="s">
        <v>81</v>
      </c>
      <c r="O97" s="41">
        <f>I97*0.21</f>
        <v>0</v>
      </c>
      <c r="P97">
        <v>3</v>
      </c>
    </row>
    <row r="98">
      <c r="A98" s="35" t="s">
        <v>82</v>
      </c>
      <c r="B98" s="42"/>
      <c r="C98" s="43"/>
      <c r="D98" s="43"/>
      <c r="E98" s="37" t="s">
        <v>780</v>
      </c>
      <c r="F98" s="43"/>
      <c r="G98" s="43"/>
      <c r="H98" s="43"/>
      <c r="I98" s="43"/>
      <c r="J98" s="44"/>
    </row>
    <row r="99" ht="409.5">
      <c r="A99" s="35" t="s">
        <v>84</v>
      </c>
      <c r="B99" s="42"/>
      <c r="C99" s="43"/>
      <c r="D99" s="43"/>
      <c r="E99" s="37" t="s">
        <v>348</v>
      </c>
      <c r="F99" s="43"/>
      <c r="G99" s="43"/>
      <c r="H99" s="43"/>
      <c r="I99" s="43"/>
      <c r="J99" s="44"/>
    </row>
    <row r="100">
      <c r="A100" s="35" t="s">
        <v>76</v>
      </c>
      <c r="B100" s="35">
        <v>30</v>
      </c>
      <c r="C100" s="36" t="s">
        <v>781</v>
      </c>
      <c r="D100" s="35"/>
      <c r="E100" s="37" t="s">
        <v>782</v>
      </c>
      <c r="F100" s="38" t="s">
        <v>171</v>
      </c>
      <c r="G100" s="39">
        <v>34.700000000000003</v>
      </c>
      <c r="H100" s="40">
        <v>0</v>
      </c>
      <c r="I100" s="40">
        <f>ROUND(G100*H100,P4)</f>
        <v>0</v>
      </c>
      <c r="J100" s="38" t="s">
        <v>81</v>
      </c>
      <c r="O100" s="41">
        <f>I100*0.21</f>
        <v>0</v>
      </c>
      <c r="P100">
        <v>3</v>
      </c>
    </row>
    <row r="101">
      <c r="A101" s="35" t="s">
        <v>82</v>
      </c>
      <c r="B101" s="42"/>
      <c r="C101" s="43"/>
      <c r="D101" s="43"/>
      <c r="E101" s="48" t="s">
        <v>78</v>
      </c>
      <c r="F101" s="43"/>
      <c r="G101" s="43"/>
      <c r="H101" s="43"/>
      <c r="I101" s="43"/>
      <c r="J101" s="44"/>
    </row>
    <row r="102" ht="60">
      <c r="A102" s="35" t="s">
        <v>84</v>
      </c>
      <c r="B102" s="42"/>
      <c r="C102" s="43"/>
      <c r="D102" s="43"/>
      <c r="E102" s="37" t="s">
        <v>352</v>
      </c>
      <c r="F102" s="43"/>
      <c r="G102" s="43"/>
      <c r="H102" s="43"/>
      <c r="I102" s="43"/>
      <c r="J102" s="44"/>
    </row>
    <row r="103">
      <c r="A103" s="35" t="s">
        <v>76</v>
      </c>
      <c r="B103" s="35">
        <v>31</v>
      </c>
      <c r="C103" s="36" t="s">
        <v>356</v>
      </c>
      <c r="D103" s="35"/>
      <c r="E103" s="37" t="s">
        <v>357</v>
      </c>
      <c r="F103" s="38" t="s">
        <v>171</v>
      </c>
      <c r="G103" s="39">
        <v>4</v>
      </c>
      <c r="H103" s="40">
        <v>0</v>
      </c>
      <c r="I103" s="40">
        <f>ROUND(G103*H103,P4)</f>
        <v>0</v>
      </c>
      <c r="J103" s="38" t="s">
        <v>81</v>
      </c>
      <c r="O103" s="41">
        <f>I103*0.21</f>
        <v>0</v>
      </c>
      <c r="P103">
        <v>3</v>
      </c>
    </row>
    <row r="104" ht="30">
      <c r="A104" s="35" t="s">
        <v>82</v>
      </c>
      <c r="B104" s="42"/>
      <c r="C104" s="43"/>
      <c r="D104" s="43"/>
      <c r="E104" s="37" t="s">
        <v>358</v>
      </c>
      <c r="F104" s="43"/>
      <c r="G104" s="43"/>
      <c r="H104" s="43"/>
      <c r="I104" s="43"/>
      <c r="J104" s="44"/>
    </row>
    <row r="105" ht="150">
      <c r="A105" s="35" t="s">
        <v>84</v>
      </c>
      <c r="B105" s="42"/>
      <c r="C105" s="43"/>
      <c r="D105" s="43"/>
      <c r="E105" s="37" t="s">
        <v>359</v>
      </c>
      <c r="F105" s="43"/>
      <c r="G105" s="43"/>
      <c r="H105" s="43"/>
      <c r="I105" s="43"/>
      <c r="J105" s="44"/>
    </row>
    <row r="106">
      <c r="A106" s="29" t="s">
        <v>73</v>
      </c>
      <c r="B106" s="30"/>
      <c r="C106" s="31" t="s">
        <v>483</v>
      </c>
      <c r="D106" s="32"/>
      <c r="E106" s="29" t="s">
        <v>484</v>
      </c>
      <c r="F106" s="32"/>
      <c r="G106" s="32"/>
      <c r="H106" s="32"/>
      <c r="I106" s="33">
        <f>SUMIFS(I107:I112,A107:A112,"P")</f>
        <v>0</v>
      </c>
      <c r="J106" s="34"/>
    </row>
    <row r="107" ht="30">
      <c r="A107" s="35" t="s">
        <v>76</v>
      </c>
      <c r="B107" s="35">
        <v>32</v>
      </c>
      <c r="C107" s="36" t="s">
        <v>485</v>
      </c>
      <c r="D107" s="35"/>
      <c r="E107" s="37" t="s">
        <v>486</v>
      </c>
      <c r="F107" s="38" t="s">
        <v>144</v>
      </c>
      <c r="G107" s="39">
        <v>106.62</v>
      </c>
      <c r="H107" s="40">
        <v>0</v>
      </c>
      <c r="I107" s="40">
        <f>ROUND(G107*H107,P4)</f>
        <v>0</v>
      </c>
      <c r="J107" s="38" t="s">
        <v>81</v>
      </c>
      <c r="O107" s="41">
        <f>I107*0.21</f>
        <v>0</v>
      </c>
      <c r="P107">
        <v>3</v>
      </c>
    </row>
    <row r="108">
      <c r="A108" s="35" t="s">
        <v>82</v>
      </c>
      <c r="B108" s="42"/>
      <c r="C108" s="43"/>
      <c r="D108" s="43"/>
      <c r="E108" s="37" t="s">
        <v>487</v>
      </c>
      <c r="F108" s="43"/>
      <c r="G108" s="43"/>
      <c r="H108" s="43"/>
      <c r="I108" s="43"/>
      <c r="J108" s="44"/>
    </row>
    <row r="109" ht="270">
      <c r="A109" s="35" t="s">
        <v>84</v>
      </c>
      <c r="B109" s="42"/>
      <c r="C109" s="43"/>
      <c r="D109" s="43"/>
      <c r="E109" s="37" t="s">
        <v>488</v>
      </c>
      <c r="F109" s="43"/>
      <c r="G109" s="43"/>
      <c r="H109" s="43"/>
      <c r="I109" s="43"/>
      <c r="J109" s="44"/>
    </row>
    <row r="110">
      <c r="A110" s="35" t="s">
        <v>76</v>
      </c>
      <c r="B110" s="35">
        <v>33</v>
      </c>
      <c r="C110" s="36" t="s">
        <v>879</v>
      </c>
      <c r="D110" s="35"/>
      <c r="E110" s="37" t="s">
        <v>880</v>
      </c>
      <c r="F110" s="38" t="s">
        <v>144</v>
      </c>
      <c r="G110" s="39">
        <v>9.9000000000000004</v>
      </c>
      <c r="H110" s="40">
        <v>0</v>
      </c>
      <c r="I110" s="40">
        <f>ROUND(G110*H110,P4)</f>
        <v>0</v>
      </c>
      <c r="J110" s="38" t="s">
        <v>81</v>
      </c>
      <c r="O110" s="41">
        <f>I110*0.21</f>
        <v>0</v>
      </c>
      <c r="P110">
        <v>3</v>
      </c>
    </row>
    <row r="111">
      <c r="A111" s="35" t="s">
        <v>82</v>
      </c>
      <c r="B111" s="42"/>
      <c r="C111" s="43"/>
      <c r="D111" s="43"/>
      <c r="E111" s="37" t="s">
        <v>881</v>
      </c>
      <c r="F111" s="43"/>
      <c r="G111" s="43"/>
      <c r="H111" s="43"/>
      <c r="I111" s="43"/>
      <c r="J111" s="44"/>
    </row>
    <row r="112" ht="60">
      <c r="A112" s="35" t="s">
        <v>84</v>
      </c>
      <c r="B112" s="42"/>
      <c r="C112" s="43"/>
      <c r="D112" s="43"/>
      <c r="E112" s="37" t="s">
        <v>882</v>
      </c>
      <c r="F112" s="43"/>
      <c r="G112" s="43"/>
      <c r="H112" s="43"/>
      <c r="I112" s="43"/>
      <c r="J112" s="44"/>
    </row>
    <row r="113">
      <c r="A113" s="29" t="s">
        <v>73</v>
      </c>
      <c r="B113" s="30"/>
      <c r="C113" s="31" t="s">
        <v>399</v>
      </c>
      <c r="D113" s="32"/>
      <c r="E113" s="29" t="s">
        <v>400</v>
      </c>
      <c r="F113" s="32"/>
      <c r="G113" s="32"/>
      <c r="H113" s="32"/>
      <c r="I113" s="33">
        <f>SUMIFS(I114:I125,A114:A125,"P")</f>
        <v>0</v>
      </c>
      <c r="J113" s="34"/>
    </row>
    <row r="114">
      <c r="A114" s="35" t="s">
        <v>76</v>
      </c>
      <c r="B114" s="35">
        <v>34</v>
      </c>
      <c r="C114" s="36" t="s">
        <v>784</v>
      </c>
      <c r="D114" s="35"/>
      <c r="E114" s="37" t="s">
        <v>785</v>
      </c>
      <c r="F114" s="38" t="s">
        <v>194</v>
      </c>
      <c r="G114" s="39">
        <v>12</v>
      </c>
      <c r="H114" s="40">
        <v>0</v>
      </c>
      <c r="I114" s="40">
        <f>ROUND(G114*H114,P4)</f>
        <v>0</v>
      </c>
      <c r="J114" s="38" t="s">
        <v>81</v>
      </c>
      <c r="O114" s="41">
        <f>I114*0.21</f>
        <v>0</v>
      </c>
      <c r="P114">
        <v>3</v>
      </c>
    </row>
    <row r="115">
      <c r="A115" s="35" t="s">
        <v>82</v>
      </c>
      <c r="B115" s="42"/>
      <c r="C115" s="43"/>
      <c r="D115" s="43"/>
      <c r="E115" s="37" t="s">
        <v>883</v>
      </c>
      <c r="F115" s="43"/>
      <c r="G115" s="43"/>
      <c r="H115" s="43"/>
      <c r="I115" s="43"/>
      <c r="J115" s="44"/>
    </row>
    <row r="116" ht="315">
      <c r="A116" s="35" t="s">
        <v>84</v>
      </c>
      <c r="B116" s="42"/>
      <c r="C116" s="43"/>
      <c r="D116" s="43"/>
      <c r="E116" s="37" t="s">
        <v>408</v>
      </c>
      <c r="F116" s="43"/>
      <c r="G116" s="43"/>
      <c r="H116" s="43"/>
      <c r="I116" s="43"/>
      <c r="J116" s="44"/>
    </row>
    <row r="117">
      <c r="A117" s="35" t="s">
        <v>76</v>
      </c>
      <c r="B117" s="35">
        <v>35</v>
      </c>
      <c r="C117" s="36" t="s">
        <v>787</v>
      </c>
      <c r="D117" s="35"/>
      <c r="E117" s="37" t="s">
        <v>788</v>
      </c>
      <c r="F117" s="38" t="s">
        <v>194</v>
      </c>
      <c r="G117" s="39">
        <v>33</v>
      </c>
      <c r="H117" s="40">
        <v>0</v>
      </c>
      <c r="I117" s="40">
        <f>ROUND(G117*H117,P4)</f>
        <v>0</v>
      </c>
      <c r="J117" s="38" t="s">
        <v>81</v>
      </c>
      <c r="O117" s="41">
        <f>I117*0.21</f>
        <v>0</v>
      </c>
      <c r="P117">
        <v>3</v>
      </c>
    </row>
    <row r="118">
      <c r="A118" s="35" t="s">
        <v>82</v>
      </c>
      <c r="B118" s="42"/>
      <c r="C118" s="43"/>
      <c r="D118" s="43"/>
      <c r="E118" s="37" t="s">
        <v>789</v>
      </c>
      <c r="F118" s="43"/>
      <c r="G118" s="43"/>
      <c r="H118" s="43"/>
      <c r="I118" s="43"/>
      <c r="J118" s="44"/>
    </row>
    <row r="119" ht="315">
      <c r="A119" s="35" t="s">
        <v>84</v>
      </c>
      <c r="B119" s="42"/>
      <c r="C119" s="43"/>
      <c r="D119" s="43"/>
      <c r="E119" s="37" t="s">
        <v>408</v>
      </c>
      <c r="F119" s="43"/>
      <c r="G119" s="43"/>
      <c r="H119" s="43"/>
      <c r="I119" s="43"/>
      <c r="J119" s="44"/>
    </row>
    <row r="120">
      <c r="A120" s="35" t="s">
        <v>76</v>
      </c>
      <c r="B120" s="35">
        <v>36</v>
      </c>
      <c r="C120" s="36" t="s">
        <v>884</v>
      </c>
      <c r="D120" s="35" t="s">
        <v>78</v>
      </c>
      <c r="E120" s="37" t="s">
        <v>885</v>
      </c>
      <c r="F120" s="38" t="s">
        <v>194</v>
      </c>
      <c r="G120" s="39">
        <v>37</v>
      </c>
      <c r="H120" s="40">
        <v>0</v>
      </c>
      <c r="I120" s="40">
        <f>ROUND(G120*H120,P4)</f>
        <v>0</v>
      </c>
      <c r="J120" s="38" t="s">
        <v>81</v>
      </c>
      <c r="O120" s="41">
        <f>I120*0.21</f>
        <v>0</v>
      </c>
      <c r="P120">
        <v>3</v>
      </c>
    </row>
    <row r="121">
      <c r="A121" s="35" t="s">
        <v>82</v>
      </c>
      <c r="B121" s="42"/>
      <c r="C121" s="43"/>
      <c r="D121" s="43"/>
      <c r="E121" s="37" t="s">
        <v>886</v>
      </c>
      <c r="F121" s="43"/>
      <c r="G121" s="43"/>
      <c r="H121" s="43"/>
      <c r="I121" s="43"/>
      <c r="J121" s="44"/>
    </row>
    <row r="122" ht="300">
      <c r="A122" s="35" t="s">
        <v>84</v>
      </c>
      <c r="B122" s="42"/>
      <c r="C122" s="43"/>
      <c r="D122" s="43"/>
      <c r="E122" s="37" t="s">
        <v>887</v>
      </c>
      <c r="F122" s="43"/>
      <c r="G122" s="43"/>
      <c r="H122" s="43"/>
      <c r="I122" s="43"/>
      <c r="J122" s="44"/>
    </row>
    <row r="123">
      <c r="A123" s="35" t="s">
        <v>76</v>
      </c>
      <c r="B123" s="35">
        <v>37</v>
      </c>
      <c r="C123" s="36" t="s">
        <v>888</v>
      </c>
      <c r="D123" s="35" t="s">
        <v>78</v>
      </c>
      <c r="E123" s="37" t="s">
        <v>889</v>
      </c>
      <c r="F123" s="38" t="s">
        <v>194</v>
      </c>
      <c r="G123" s="39">
        <v>4.4000000000000004</v>
      </c>
      <c r="H123" s="40">
        <v>0</v>
      </c>
      <c r="I123" s="40">
        <f>ROUND(G123*H123,P4)</f>
        <v>0</v>
      </c>
      <c r="J123" s="38" t="s">
        <v>81</v>
      </c>
      <c r="O123" s="41">
        <f>I123*0.21</f>
        <v>0</v>
      </c>
      <c r="P123">
        <v>3</v>
      </c>
    </row>
    <row r="124" ht="30">
      <c r="A124" s="35" t="s">
        <v>82</v>
      </c>
      <c r="B124" s="42"/>
      <c r="C124" s="43"/>
      <c r="D124" s="43"/>
      <c r="E124" s="37" t="s">
        <v>890</v>
      </c>
      <c r="F124" s="43"/>
      <c r="G124" s="43"/>
      <c r="H124" s="43"/>
      <c r="I124" s="43"/>
      <c r="J124" s="44"/>
    </row>
    <row r="125" ht="300">
      <c r="A125" s="35" t="s">
        <v>84</v>
      </c>
      <c r="B125" s="42"/>
      <c r="C125" s="43"/>
      <c r="D125" s="43"/>
      <c r="E125" s="37" t="s">
        <v>887</v>
      </c>
      <c r="F125" s="43"/>
      <c r="G125" s="43"/>
      <c r="H125" s="43"/>
      <c r="I125" s="43"/>
      <c r="J125" s="44"/>
    </row>
    <row r="126">
      <c r="A126" s="29" t="s">
        <v>73</v>
      </c>
      <c r="B126" s="30"/>
      <c r="C126" s="31" t="s">
        <v>190</v>
      </c>
      <c r="D126" s="32"/>
      <c r="E126" s="29" t="s">
        <v>191</v>
      </c>
      <c r="F126" s="32"/>
      <c r="G126" s="32"/>
      <c r="H126" s="32"/>
      <c r="I126" s="33">
        <f>SUMIFS(I127:I138,A127:A138,"P")</f>
        <v>0</v>
      </c>
      <c r="J126" s="34"/>
    </row>
    <row r="127">
      <c r="A127" s="35" t="s">
        <v>76</v>
      </c>
      <c r="B127" s="35">
        <v>38</v>
      </c>
      <c r="C127" s="36" t="s">
        <v>892</v>
      </c>
      <c r="D127" s="35"/>
      <c r="E127" s="37" t="s">
        <v>893</v>
      </c>
      <c r="F127" s="38" t="s">
        <v>194</v>
      </c>
      <c r="G127" s="39">
        <v>37</v>
      </c>
      <c r="H127" s="40">
        <v>0</v>
      </c>
      <c r="I127" s="40">
        <f>ROUND(G127*H127,P4)</f>
        <v>0</v>
      </c>
      <c r="J127" s="38" t="s">
        <v>81</v>
      </c>
      <c r="O127" s="41">
        <f>I127*0.21</f>
        <v>0</v>
      </c>
      <c r="P127">
        <v>3</v>
      </c>
    </row>
    <row r="128" ht="45">
      <c r="A128" s="35" t="s">
        <v>82</v>
      </c>
      <c r="B128" s="42"/>
      <c r="C128" s="43"/>
      <c r="D128" s="43"/>
      <c r="E128" s="37" t="s">
        <v>894</v>
      </c>
      <c r="F128" s="43"/>
      <c r="G128" s="43"/>
      <c r="H128" s="43"/>
      <c r="I128" s="43"/>
      <c r="J128" s="44"/>
    </row>
    <row r="129" ht="135">
      <c r="A129" s="35" t="s">
        <v>84</v>
      </c>
      <c r="B129" s="42"/>
      <c r="C129" s="43"/>
      <c r="D129" s="43"/>
      <c r="E129" s="37" t="s">
        <v>895</v>
      </c>
      <c r="F129" s="43"/>
      <c r="G129" s="43"/>
      <c r="H129" s="43"/>
      <c r="I129" s="43"/>
      <c r="J129" s="44"/>
    </row>
    <row r="130" ht="30">
      <c r="A130" s="35" t="s">
        <v>76</v>
      </c>
      <c r="B130" s="35">
        <v>39</v>
      </c>
      <c r="C130" s="36" t="s">
        <v>588</v>
      </c>
      <c r="D130" s="35"/>
      <c r="E130" s="37" t="s">
        <v>589</v>
      </c>
      <c r="F130" s="38" t="s">
        <v>194</v>
      </c>
      <c r="G130" s="39">
        <v>22</v>
      </c>
      <c r="H130" s="40">
        <v>0</v>
      </c>
      <c r="I130" s="40">
        <f>ROUND(G130*H130,P4)</f>
        <v>0</v>
      </c>
      <c r="J130" s="38" t="s">
        <v>81</v>
      </c>
      <c r="O130" s="41">
        <f>I130*0.21</f>
        <v>0</v>
      </c>
      <c r="P130">
        <v>3</v>
      </c>
    </row>
    <row r="131">
      <c r="A131" s="35" t="s">
        <v>82</v>
      </c>
      <c r="B131" s="42"/>
      <c r="C131" s="43"/>
      <c r="D131" s="43"/>
      <c r="E131" s="37" t="s">
        <v>896</v>
      </c>
      <c r="F131" s="43"/>
      <c r="G131" s="43"/>
      <c r="H131" s="43"/>
      <c r="I131" s="43"/>
      <c r="J131" s="44"/>
    </row>
    <row r="132" ht="60">
      <c r="A132" s="35" t="s">
        <v>84</v>
      </c>
      <c r="B132" s="42"/>
      <c r="C132" s="43"/>
      <c r="D132" s="43"/>
      <c r="E132" s="37" t="s">
        <v>429</v>
      </c>
      <c r="F132" s="43"/>
      <c r="G132" s="43"/>
      <c r="H132" s="43"/>
      <c r="I132" s="43"/>
      <c r="J132" s="44"/>
    </row>
    <row r="133" ht="30">
      <c r="A133" s="35" t="s">
        <v>76</v>
      </c>
      <c r="B133" s="35">
        <v>40</v>
      </c>
      <c r="C133" s="36" t="s">
        <v>424</v>
      </c>
      <c r="D133" s="35"/>
      <c r="E133" s="37" t="s">
        <v>425</v>
      </c>
      <c r="F133" s="38" t="s">
        <v>194</v>
      </c>
      <c r="G133" s="39">
        <v>10</v>
      </c>
      <c r="H133" s="40">
        <v>0</v>
      </c>
      <c r="I133" s="40">
        <f>ROUND(G133*H133,P4)</f>
        <v>0</v>
      </c>
      <c r="J133" s="38" t="s">
        <v>81</v>
      </c>
      <c r="O133" s="41">
        <f>I133*0.21</f>
        <v>0</v>
      </c>
      <c r="P133">
        <v>3</v>
      </c>
    </row>
    <row r="134">
      <c r="A134" s="35" t="s">
        <v>82</v>
      </c>
      <c r="B134" s="42"/>
      <c r="C134" s="43"/>
      <c r="D134" s="43"/>
      <c r="E134" s="37" t="s">
        <v>897</v>
      </c>
      <c r="F134" s="43"/>
      <c r="G134" s="43"/>
      <c r="H134" s="43"/>
      <c r="I134" s="43"/>
      <c r="J134" s="44"/>
    </row>
    <row r="135" ht="60">
      <c r="A135" s="35" t="s">
        <v>84</v>
      </c>
      <c r="B135" s="42"/>
      <c r="C135" s="43"/>
      <c r="D135" s="43"/>
      <c r="E135" s="37" t="s">
        <v>429</v>
      </c>
      <c r="F135" s="43"/>
      <c r="G135" s="43"/>
      <c r="H135" s="43"/>
      <c r="I135" s="43"/>
      <c r="J135" s="44"/>
    </row>
    <row r="136" ht="30">
      <c r="A136" s="35" t="s">
        <v>76</v>
      </c>
      <c r="B136" s="35">
        <v>41</v>
      </c>
      <c r="C136" s="36" t="s">
        <v>839</v>
      </c>
      <c r="D136" s="35"/>
      <c r="E136" s="37" t="s">
        <v>840</v>
      </c>
      <c r="F136" s="38" t="s">
        <v>194</v>
      </c>
      <c r="G136" s="39">
        <v>3</v>
      </c>
      <c r="H136" s="40">
        <v>0</v>
      </c>
      <c r="I136" s="40">
        <f>ROUND(G136*H136,P4)</f>
        <v>0</v>
      </c>
      <c r="J136" s="38" t="s">
        <v>81</v>
      </c>
      <c r="O136" s="41">
        <f>I136*0.21</f>
        <v>0</v>
      </c>
      <c r="P136">
        <v>3</v>
      </c>
    </row>
    <row r="137">
      <c r="A137" s="35" t="s">
        <v>82</v>
      </c>
      <c r="B137" s="42"/>
      <c r="C137" s="43"/>
      <c r="D137" s="43"/>
      <c r="E137" s="37" t="s">
        <v>898</v>
      </c>
      <c r="F137" s="43"/>
      <c r="G137" s="43"/>
      <c r="H137" s="43"/>
      <c r="I137" s="43"/>
      <c r="J137" s="44"/>
    </row>
    <row r="138" ht="120">
      <c r="A138" s="35" t="s">
        <v>84</v>
      </c>
      <c r="B138" s="45"/>
      <c r="C138" s="46"/>
      <c r="D138" s="46"/>
      <c r="E138" s="37" t="s">
        <v>899</v>
      </c>
      <c r="F138" s="46"/>
      <c r="G138" s="46"/>
      <c r="H138" s="46"/>
      <c r="I138" s="46"/>
      <c r="J138" s="47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55</v>
      </c>
      <c r="F2" s="15"/>
      <c r="G2" s="15"/>
      <c r="H2" s="15"/>
      <c r="I2" s="15"/>
      <c r="J2" s="17"/>
    </row>
    <row r="3">
      <c r="A3" s="3" t="s">
        <v>56</v>
      </c>
      <c r="B3" s="18" t="s">
        <v>57</v>
      </c>
      <c r="C3" s="19" t="s">
        <v>58</v>
      </c>
      <c r="D3" s="20"/>
      <c r="E3" s="21" t="s">
        <v>59</v>
      </c>
      <c r="F3" s="15"/>
      <c r="G3" s="15"/>
      <c r="H3" s="22" t="s">
        <v>39</v>
      </c>
      <c r="I3" s="23">
        <f>SUMIFS(I8:I138,A8:A138,"SD")</f>
        <v>0</v>
      </c>
      <c r="J3" s="17"/>
      <c r="O3">
        <v>0</v>
      </c>
      <c r="P3">
        <v>2</v>
      </c>
    </row>
    <row r="4">
      <c r="A4" s="3" t="s">
        <v>60</v>
      </c>
      <c r="B4" s="18" t="s">
        <v>61</v>
      </c>
      <c r="C4" s="19" t="s">
        <v>39</v>
      </c>
      <c r="D4" s="20"/>
      <c r="E4" s="21" t="s">
        <v>40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62</v>
      </c>
      <c r="B5" s="25" t="s">
        <v>63</v>
      </c>
      <c r="C5" s="7" t="s">
        <v>64</v>
      </c>
      <c r="D5" s="7" t="s">
        <v>65</v>
      </c>
      <c r="E5" s="7" t="s">
        <v>66</v>
      </c>
      <c r="F5" s="7" t="s">
        <v>67</v>
      </c>
      <c r="G5" s="7" t="s">
        <v>68</v>
      </c>
      <c r="H5" s="7" t="s">
        <v>69</v>
      </c>
      <c r="I5" s="7"/>
      <c r="J5" s="26" t="s">
        <v>70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71</v>
      </c>
      <c r="I6" s="7" t="s">
        <v>72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73</v>
      </c>
      <c r="B8" s="30"/>
      <c r="C8" s="31" t="s">
        <v>74</v>
      </c>
      <c r="D8" s="32"/>
      <c r="E8" s="29" t="s">
        <v>75</v>
      </c>
      <c r="F8" s="32"/>
      <c r="G8" s="32"/>
      <c r="H8" s="32"/>
      <c r="I8" s="33">
        <f>SUMIFS(I9:I14,A9:A14,"P")</f>
        <v>0</v>
      </c>
      <c r="J8" s="34"/>
    </row>
    <row r="9" ht="30">
      <c r="A9" s="35" t="s">
        <v>76</v>
      </c>
      <c r="B9" s="35">
        <v>1</v>
      </c>
      <c r="C9" s="36" t="s">
        <v>134</v>
      </c>
      <c r="D9" s="35" t="s">
        <v>78</v>
      </c>
      <c r="E9" s="37" t="s">
        <v>135</v>
      </c>
      <c r="F9" s="38" t="s">
        <v>136</v>
      </c>
      <c r="G9" s="39">
        <v>993.09199999999998</v>
      </c>
      <c r="H9" s="40">
        <v>0</v>
      </c>
      <c r="I9" s="40">
        <f>ROUND(G9*H9,P4)</f>
        <v>0</v>
      </c>
      <c r="J9" s="38" t="s">
        <v>81</v>
      </c>
      <c r="O9" s="41">
        <f>I9*0.21</f>
        <v>0</v>
      </c>
      <c r="P9">
        <v>3</v>
      </c>
    </row>
    <row r="10">
      <c r="A10" s="35" t="s">
        <v>82</v>
      </c>
      <c r="B10" s="42"/>
      <c r="C10" s="43"/>
      <c r="D10" s="43"/>
      <c r="E10" s="48" t="s">
        <v>78</v>
      </c>
      <c r="F10" s="43"/>
      <c r="G10" s="43"/>
      <c r="H10" s="43"/>
      <c r="I10" s="43"/>
      <c r="J10" s="44"/>
    </row>
    <row r="11" ht="165">
      <c r="A11" s="35" t="s">
        <v>84</v>
      </c>
      <c r="B11" s="42"/>
      <c r="C11" s="43"/>
      <c r="D11" s="43"/>
      <c r="E11" s="37" t="s">
        <v>211</v>
      </c>
      <c r="F11" s="43"/>
      <c r="G11" s="43"/>
      <c r="H11" s="43"/>
      <c r="I11" s="43"/>
      <c r="J11" s="44"/>
    </row>
    <row r="12" ht="30">
      <c r="A12" s="35" t="s">
        <v>76</v>
      </c>
      <c r="B12" s="35">
        <v>2</v>
      </c>
      <c r="C12" s="36" t="s">
        <v>212</v>
      </c>
      <c r="D12" s="35" t="s">
        <v>78</v>
      </c>
      <c r="E12" s="37" t="s">
        <v>213</v>
      </c>
      <c r="F12" s="38" t="s">
        <v>136</v>
      </c>
      <c r="G12" s="39">
        <v>317.14800000000002</v>
      </c>
      <c r="H12" s="40">
        <v>0</v>
      </c>
      <c r="I12" s="40">
        <f>ROUND(G12*H12,P4)</f>
        <v>0</v>
      </c>
      <c r="J12" s="38" t="s">
        <v>81</v>
      </c>
      <c r="O12" s="41">
        <f>I12*0.21</f>
        <v>0</v>
      </c>
      <c r="P12">
        <v>3</v>
      </c>
    </row>
    <row r="13">
      <c r="A13" s="35" t="s">
        <v>82</v>
      </c>
      <c r="B13" s="42"/>
      <c r="C13" s="43"/>
      <c r="D13" s="43"/>
      <c r="E13" s="48" t="s">
        <v>78</v>
      </c>
      <c r="F13" s="43"/>
      <c r="G13" s="43"/>
      <c r="H13" s="43"/>
      <c r="I13" s="43"/>
      <c r="J13" s="44"/>
    </row>
    <row r="14" ht="165">
      <c r="A14" s="35" t="s">
        <v>84</v>
      </c>
      <c r="B14" s="42"/>
      <c r="C14" s="43"/>
      <c r="D14" s="43"/>
      <c r="E14" s="37" t="s">
        <v>211</v>
      </c>
      <c r="F14" s="43"/>
      <c r="G14" s="43"/>
      <c r="H14" s="43"/>
      <c r="I14" s="43"/>
      <c r="J14" s="44"/>
    </row>
    <row r="15">
      <c r="A15" s="29" t="s">
        <v>73</v>
      </c>
      <c r="B15" s="30"/>
      <c r="C15" s="31" t="s">
        <v>140</v>
      </c>
      <c r="D15" s="32"/>
      <c r="E15" s="29" t="s">
        <v>141</v>
      </c>
      <c r="F15" s="32"/>
      <c r="G15" s="32"/>
      <c r="H15" s="32"/>
      <c r="I15" s="33">
        <f>SUMIFS(I16:I45,A16:A45,"P")</f>
        <v>0</v>
      </c>
      <c r="J15" s="34"/>
    </row>
    <row r="16">
      <c r="A16" s="35" t="s">
        <v>76</v>
      </c>
      <c r="B16" s="35">
        <v>3</v>
      </c>
      <c r="C16" s="36" t="s">
        <v>252</v>
      </c>
      <c r="D16" s="35"/>
      <c r="E16" s="37" t="s">
        <v>253</v>
      </c>
      <c r="F16" s="38" t="s">
        <v>171</v>
      </c>
      <c r="G16" s="39">
        <v>667.67999999999995</v>
      </c>
      <c r="H16" s="40">
        <v>0</v>
      </c>
      <c r="I16" s="40">
        <f>ROUND(G16*H16,P4)</f>
        <v>0</v>
      </c>
      <c r="J16" s="38" t="s">
        <v>81</v>
      </c>
      <c r="O16" s="41">
        <f>I16*0.21</f>
        <v>0</v>
      </c>
      <c r="P16">
        <v>3</v>
      </c>
    </row>
    <row r="17" ht="30">
      <c r="A17" s="35" t="s">
        <v>82</v>
      </c>
      <c r="B17" s="42"/>
      <c r="C17" s="43"/>
      <c r="D17" s="43"/>
      <c r="E17" s="37" t="s">
        <v>727</v>
      </c>
      <c r="F17" s="43"/>
      <c r="G17" s="43"/>
      <c r="H17" s="43"/>
      <c r="I17" s="43"/>
      <c r="J17" s="44"/>
    </row>
    <row r="18" ht="409.5">
      <c r="A18" s="35" t="s">
        <v>84</v>
      </c>
      <c r="B18" s="42"/>
      <c r="C18" s="43"/>
      <c r="D18" s="43"/>
      <c r="E18" s="37" t="s">
        <v>458</v>
      </c>
      <c r="F18" s="43"/>
      <c r="G18" s="43"/>
      <c r="H18" s="43"/>
      <c r="I18" s="43"/>
      <c r="J18" s="44"/>
    </row>
    <row r="19">
      <c r="A19" s="35" t="s">
        <v>76</v>
      </c>
      <c r="B19" s="35">
        <v>4</v>
      </c>
      <c r="C19" s="36" t="s">
        <v>256</v>
      </c>
      <c r="D19" s="35"/>
      <c r="E19" s="37" t="s">
        <v>257</v>
      </c>
      <c r="F19" s="38" t="s">
        <v>171</v>
      </c>
      <c r="G19" s="39">
        <v>166.91999999999999</v>
      </c>
      <c r="H19" s="40">
        <v>0</v>
      </c>
      <c r="I19" s="40">
        <f>ROUND(G19*H19,P4)</f>
        <v>0</v>
      </c>
      <c r="J19" s="38" t="s">
        <v>81</v>
      </c>
      <c r="O19" s="41">
        <f>I19*0.21</f>
        <v>0</v>
      </c>
      <c r="P19">
        <v>3</v>
      </c>
    </row>
    <row r="20">
      <c r="A20" s="35" t="s">
        <v>82</v>
      </c>
      <c r="B20" s="42"/>
      <c r="C20" s="43"/>
      <c r="D20" s="43"/>
      <c r="E20" s="48" t="s">
        <v>78</v>
      </c>
      <c r="F20" s="43"/>
      <c r="G20" s="43"/>
      <c r="H20" s="43"/>
      <c r="I20" s="43"/>
      <c r="J20" s="44"/>
    </row>
    <row r="21" ht="409.5">
      <c r="A21" s="35" t="s">
        <v>84</v>
      </c>
      <c r="B21" s="42"/>
      <c r="C21" s="43"/>
      <c r="D21" s="43"/>
      <c r="E21" s="37" t="s">
        <v>459</v>
      </c>
      <c r="F21" s="43"/>
      <c r="G21" s="43"/>
      <c r="H21" s="43"/>
      <c r="I21" s="43"/>
      <c r="J21" s="44"/>
    </row>
    <row r="22">
      <c r="A22" s="35" t="s">
        <v>76</v>
      </c>
      <c r="B22" s="35">
        <v>5</v>
      </c>
      <c r="C22" s="36" t="s">
        <v>259</v>
      </c>
      <c r="D22" s="35" t="s">
        <v>78</v>
      </c>
      <c r="E22" s="37" t="s">
        <v>260</v>
      </c>
      <c r="F22" s="38" t="s">
        <v>171</v>
      </c>
      <c r="G22" s="39">
        <v>145</v>
      </c>
      <c r="H22" s="40">
        <v>0</v>
      </c>
      <c r="I22" s="40">
        <f>ROUND(G22*H22,P4)</f>
        <v>0</v>
      </c>
      <c r="J22" s="38" t="s">
        <v>81</v>
      </c>
      <c r="O22" s="41">
        <f>I22*0.21</f>
        <v>0</v>
      </c>
      <c r="P22">
        <v>3</v>
      </c>
    </row>
    <row r="23">
      <c r="A23" s="35" t="s">
        <v>82</v>
      </c>
      <c r="B23" s="42"/>
      <c r="C23" s="43"/>
      <c r="D23" s="43"/>
      <c r="E23" s="37" t="s">
        <v>842</v>
      </c>
      <c r="F23" s="43"/>
      <c r="G23" s="43"/>
      <c r="H23" s="43"/>
      <c r="I23" s="43"/>
      <c r="J23" s="44"/>
    </row>
    <row r="24" ht="390">
      <c r="A24" s="35" t="s">
        <v>84</v>
      </c>
      <c r="B24" s="42"/>
      <c r="C24" s="43"/>
      <c r="D24" s="43"/>
      <c r="E24" s="37" t="s">
        <v>266</v>
      </c>
      <c r="F24" s="43"/>
      <c r="G24" s="43"/>
      <c r="H24" s="43"/>
      <c r="I24" s="43"/>
      <c r="J24" s="44"/>
    </row>
    <row r="25">
      <c r="A25" s="35" t="s">
        <v>76</v>
      </c>
      <c r="B25" s="35">
        <v>6</v>
      </c>
      <c r="C25" s="36" t="s">
        <v>263</v>
      </c>
      <c r="D25" s="35" t="s">
        <v>78</v>
      </c>
      <c r="E25" s="37" t="s">
        <v>264</v>
      </c>
      <c r="F25" s="38" t="s">
        <v>171</v>
      </c>
      <c r="G25" s="39">
        <v>81.299999999999997</v>
      </c>
      <c r="H25" s="40">
        <v>0</v>
      </c>
      <c r="I25" s="40">
        <f>ROUND(G25*H25,P4)</f>
        <v>0</v>
      </c>
      <c r="J25" s="38" t="s">
        <v>81</v>
      </c>
      <c r="O25" s="41">
        <f>I25*0.21</f>
        <v>0</v>
      </c>
      <c r="P25">
        <v>3</v>
      </c>
    </row>
    <row r="26">
      <c r="A26" s="35" t="s">
        <v>82</v>
      </c>
      <c r="B26" s="42"/>
      <c r="C26" s="43"/>
      <c r="D26" s="43"/>
      <c r="E26" s="37" t="s">
        <v>265</v>
      </c>
      <c r="F26" s="43"/>
      <c r="G26" s="43"/>
      <c r="H26" s="43"/>
      <c r="I26" s="43"/>
      <c r="J26" s="44"/>
    </row>
    <row r="27" ht="390">
      <c r="A27" s="35" t="s">
        <v>84</v>
      </c>
      <c r="B27" s="42"/>
      <c r="C27" s="43"/>
      <c r="D27" s="43"/>
      <c r="E27" s="37" t="s">
        <v>266</v>
      </c>
      <c r="F27" s="43"/>
      <c r="G27" s="43"/>
      <c r="H27" s="43"/>
      <c r="I27" s="43"/>
      <c r="J27" s="44"/>
    </row>
    <row r="28">
      <c r="A28" s="35" t="s">
        <v>76</v>
      </c>
      <c r="B28" s="35">
        <v>7</v>
      </c>
      <c r="C28" s="36" t="s">
        <v>843</v>
      </c>
      <c r="D28" s="35" t="s">
        <v>78</v>
      </c>
      <c r="E28" s="37" t="s">
        <v>844</v>
      </c>
      <c r="F28" s="38" t="s">
        <v>171</v>
      </c>
      <c r="G28" s="39">
        <v>145</v>
      </c>
      <c r="H28" s="40">
        <v>0</v>
      </c>
      <c r="I28" s="40">
        <f>ROUND(G28*H28,P4)</f>
        <v>0</v>
      </c>
      <c r="J28" s="38" t="s">
        <v>81</v>
      </c>
      <c r="O28" s="41">
        <f>I28*0.21</f>
        <v>0</v>
      </c>
      <c r="P28">
        <v>3</v>
      </c>
    </row>
    <row r="29">
      <c r="A29" s="35" t="s">
        <v>82</v>
      </c>
      <c r="B29" s="42"/>
      <c r="C29" s="43"/>
      <c r="D29" s="43"/>
      <c r="E29" s="48" t="s">
        <v>78</v>
      </c>
      <c r="F29" s="43"/>
      <c r="G29" s="43"/>
      <c r="H29" s="43"/>
      <c r="I29" s="43"/>
      <c r="J29" s="44"/>
    </row>
    <row r="30" ht="345">
      <c r="A30" s="35" t="s">
        <v>84</v>
      </c>
      <c r="B30" s="42"/>
      <c r="C30" s="43"/>
      <c r="D30" s="43"/>
      <c r="E30" s="37" t="s">
        <v>612</v>
      </c>
      <c r="F30" s="43"/>
      <c r="G30" s="43"/>
      <c r="H30" s="43"/>
      <c r="I30" s="43"/>
      <c r="J30" s="44"/>
    </row>
    <row r="31">
      <c r="A31" s="35" t="s">
        <v>76</v>
      </c>
      <c r="B31" s="35">
        <v>8</v>
      </c>
      <c r="C31" s="36" t="s">
        <v>174</v>
      </c>
      <c r="D31" s="35" t="s">
        <v>78</v>
      </c>
      <c r="E31" s="37" t="s">
        <v>175</v>
      </c>
      <c r="F31" s="38" t="s">
        <v>171</v>
      </c>
      <c r="G31" s="39">
        <v>834.60000000000002</v>
      </c>
      <c r="H31" s="40">
        <v>0</v>
      </c>
      <c r="I31" s="40">
        <f>ROUND(G31*H31,P4)</f>
        <v>0</v>
      </c>
      <c r="J31" s="38" t="s">
        <v>81</v>
      </c>
      <c r="O31" s="41">
        <f>I31*0.21</f>
        <v>0</v>
      </c>
      <c r="P31">
        <v>3</v>
      </c>
    </row>
    <row r="32">
      <c r="A32" s="35" t="s">
        <v>82</v>
      </c>
      <c r="B32" s="42"/>
      <c r="C32" s="43"/>
      <c r="D32" s="43"/>
      <c r="E32" s="48" t="s">
        <v>78</v>
      </c>
      <c r="F32" s="43"/>
      <c r="G32" s="43"/>
      <c r="H32" s="43"/>
      <c r="I32" s="43"/>
      <c r="J32" s="44"/>
    </row>
    <row r="33" ht="240">
      <c r="A33" s="35" t="s">
        <v>84</v>
      </c>
      <c r="B33" s="42"/>
      <c r="C33" s="43"/>
      <c r="D33" s="43"/>
      <c r="E33" s="37" t="s">
        <v>177</v>
      </c>
      <c r="F33" s="43"/>
      <c r="G33" s="43"/>
      <c r="H33" s="43"/>
      <c r="I33" s="43"/>
      <c r="J33" s="44"/>
    </row>
    <row r="34">
      <c r="A34" s="35" t="s">
        <v>76</v>
      </c>
      <c r="B34" s="35">
        <v>9</v>
      </c>
      <c r="C34" s="36" t="s">
        <v>296</v>
      </c>
      <c r="D34" s="35" t="s">
        <v>78</v>
      </c>
      <c r="E34" s="37" t="s">
        <v>297</v>
      </c>
      <c r="F34" s="38" t="s">
        <v>171</v>
      </c>
      <c r="G34" s="39">
        <v>81.299999999999997</v>
      </c>
      <c r="H34" s="40">
        <v>0</v>
      </c>
      <c r="I34" s="40">
        <f>ROUND(G34*H34,P4)</f>
        <v>0</v>
      </c>
      <c r="J34" s="38" t="s">
        <v>81</v>
      </c>
      <c r="O34" s="41">
        <f>I34*0.21</f>
        <v>0</v>
      </c>
      <c r="P34">
        <v>3</v>
      </c>
    </row>
    <row r="35">
      <c r="A35" s="35" t="s">
        <v>82</v>
      </c>
      <c r="B35" s="42"/>
      <c r="C35" s="43"/>
      <c r="D35" s="43"/>
      <c r="E35" s="37" t="s">
        <v>298</v>
      </c>
      <c r="F35" s="43"/>
      <c r="G35" s="43"/>
      <c r="H35" s="43"/>
      <c r="I35" s="43"/>
      <c r="J35" s="44"/>
    </row>
    <row r="36" ht="45">
      <c r="A36" s="35" t="s">
        <v>84</v>
      </c>
      <c r="B36" s="42"/>
      <c r="C36" s="43"/>
      <c r="D36" s="43"/>
      <c r="E36" s="37" t="s">
        <v>299</v>
      </c>
      <c r="F36" s="43"/>
      <c r="G36" s="43"/>
      <c r="H36" s="43"/>
      <c r="I36" s="43"/>
      <c r="J36" s="44"/>
    </row>
    <row r="37">
      <c r="A37" s="35" t="s">
        <v>76</v>
      </c>
      <c r="B37" s="35">
        <v>10</v>
      </c>
      <c r="C37" s="36" t="s">
        <v>304</v>
      </c>
      <c r="D37" s="35" t="s">
        <v>78</v>
      </c>
      <c r="E37" s="37" t="s">
        <v>305</v>
      </c>
      <c r="F37" s="38" t="s">
        <v>144</v>
      </c>
      <c r="G37" s="39">
        <v>542</v>
      </c>
      <c r="H37" s="40">
        <v>0</v>
      </c>
      <c r="I37" s="40">
        <f>ROUND(G37*H37,P4)</f>
        <v>0</v>
      </c>
      <c r="J37" s="38" t="s">
        <v>81</v>
      </c>
      <c r="O37" s="41">
        <f>I37*0.21</f>
        <v>0</v>
      </c>
      <c r="P37">
        <v>3</v>
      </c>
    </row>
    <row r="38">
      <c r="A38" s="35" t="s">
        <v>82</v>
      </c>
      <c r="B38" s="42"/>
      <c r="C38" s="43"/>
      <c r="D38" s="43"/>
      <c r="E38" s="48" t="s">
        <v>78</v>
      </c>
      <c r="F38" s="43"/>
      <c r="G38" s="43"/>
      <c r="H38" s="43"/>
      <c r="I38" s="43"/>
      <c r="J38" s="44"/>
    </row>
    <row r="39" ht="30">
      <c r="A39" s="35" t="s">
        <v>84</v>
      </c>
      <c r="B39" s="42"/>
      <c r="C39" s="43"/>
      <c r="D39" s="43"/>
      <c r="E39" s="37" t="s">
        <v>306</v>
      </c>
      <c r="F39" s="43"/>
      <c r="G39" s="43"/>
      <c r="H39" s="43"/>
      <c r="I39" s="43"/>
      <c r="J39" s="44"/>
    </row>
    <row r="40">
      <c r="A40" s="35" t="s">
        <v>76</v>
      </c>
      <c r="B40" s="35">
        <v>11</v>
      </c>
      <c r="C40" s="36" t="s">
        <v>307</v>
      </c>
      <c r="D40" s="35" t="s">
        <v>78</v>
      </c>
      <c r="E40" s="37" t="s">
        <v>308</v>
      </c>
      <c r="F40" s="38" t="s">
        <v>144</v>
      </c>
      <c r="G40" s="39">
        <v>542</v>
      </c>
      <c r="H40" s="40">
        <v>0</v>
      </c>
      <c r="I40" s="40">
        <f>ROUND(G40*H40,P4)</f>
        <v>0</v>
      </c>
      <c r="J40" s="38" t="s">
        <v>81</v>
      </c>
      <c r="O40" s="41">
        <f>I40*0.21</f>
        <v>0</v>
      </c>
      <c r="P40">
        <v>3</v>
      </c>
    </row>
    <row r="41">
      <c r="A41" s="35" t="s">
        <v>82</v>
      </c>
      <c r="B41" s="42"/>
      <c r="C41" s="43"/>
      <c r="D41" s="43"/>
      <c r="E41" s="48" t="s">
        <v>78</v>
      </c>
      <c r="F41" s="43"/>
      <c r="G41" s="43"/>
      <c r="H41" s="43"/>
      <c r="I41" s="43"/>
      <c r="J41" s="44"/>
    </row>
    <row r="42" ht="45">
      <c r="A42" s="35" t="s">
        <v>84</v>
      </c>
      <c r="B42" s="42"/>
      <c r="C42" s="43"/>
      <c r="D42" s="43"/>
      <c r="E42" s="37" t="s">
        <v>309</v>
      </c>
      <c r="F42" s="43"/>
      <c r="G42" s="43"/>
      <c r="H42" s="43"/>
      <c r="I42" s="43"/>
      <c r="J42" s="44"/>
    </row>
    <row r="43">
      <c r="A43" s="35" t="s">
        <v>76</v>
      </c>
      <c r="B43" s="35">
        <v>12</v>
      </c>
      <c r="C43" s="36" t="s">
        <v>310</v>
      </c>
      <c r="D43" s="35" t="s">
        <v>78</v>
      </c>
      <c r="E43" s="37" t="s">
        <v>311</v>
      </c>
      <c r="F43" s="38" t="s">
        <v>144</v>
      </c>
      <c r="G43" s="39">
        <v>542</v>
      </c>
      <c r="H43" s="40">
        <v>0</v>
      </c>
      <c r="I43" s="40">
        <f>ROUND(G43*H43,P4)</f>
        <v>0</v>
      </c>
      <c r="J43" s="38" t="s">
        <v>81</v>
      </c>
      <c r="O43" s="41">
        <f>I43*0.21</f>
        <v>0</v>
      </c>
      <c r="P43">
        <v>3</v>
      </c>
    </row>
    <row r="44">
      <c r="A44" s="35" t="s">
        <v>82</v>
      </c>
      <c r="B44" s="42"/>
      <c r="C44" s="43"/>
      <c r="D44" s="43"/>
      <c r="E44" s="48" t="s">
        <v>78</v>
      </c>
      <c r="F44" s="43"/>
      <c r="G44" s="43"/>
      <c r="H44" s="43"/>
      <c r="I44" s="43"/>
      <c r="J44" s="44"/>
    </row>
    <row r="45" ht="45">
      <c r="A45" s="35" t="s">
        <v>84</v>
      </c>
      <c r="B45" s="42"/>
      <c r="C45" s="43"/>
      <c r="D45" s="43"/>
      <c r="E45" s="37" t="s">
        <v>312</v>
      </c>
      <c r="F45" s="43"/>
      <c r="G45" s="43"/>
      <c r="H45" s="43"/>
      <c r="I45" s="43"/>
      <c r="J45" s="44"/>
    </row>
    <row r="46">
      <c r="A46" s="29" t="s">
        <v>73</v>
      </c>
      <c r="B46" s="30"/>
      <c r="C46" s="31" t="s">
        <v>219</v>
      </c>
      <c r="D46" s="32"/>
      <c r="E46" s="29" t="s">
        <v>220</v>
      </c>
      <c r="F46" s="32"/>
      <c r="G46" s="32"/>
      <c r="H46" s="32"/>
      <c r="I46" s="33">
        <f>SUMIFS(I47:I73,A47:A73,"P")</f>
        <v>0</v>
      </c>
      <c r="J46" s="34"/>
    </row>
    <row r="47">
      <c r="A47" s="35" t="s">
        <v>76</v>
      </c>
      <c r="B47" s="35">
        <v>13</v>
      </c>
      <c r="C47" s="36" t="s">
        <v>731</v>
      </c>
      <c r="D47" s="35"/>
      <c r="E47" s="37" t="s">
        <v>732</v>
      </c>
      <c r="F47" s="38" t="s">
        <v>171</v>
      </c>
      <c r="G47" s="39">
        <v>31.507999999999999</v>
      </c>
      <c r="H47" s="40">
        <v>0</v>
      </c>
      <c r="I47" s="40">
        <f>ROUND(G47*H47,P4)</f>
        <v>0</v>
      </c>
      <c r="J47" s="38" t="s">
        <v>81</v>
      </c>
      <c r="O47" s="41">
        <f>I47*0.21</f>
        <v>0</v>
      </c>
      <c r="P47">
        <v>3</v>
      </c>
    </row>
    <row r="48">
      <c r="A48" s="35" t="s">
        <v>82</v>
      </c>
      <c r="B48" s="42"/>
      <c r="C48" s="43"/>
      <c r="D48" s="43"/>
      <c r="E48" s="37" t="s">
        <v>733</v>
      </c>
      <c r="F48" s="43"/>
      <c r="G48" s="43"/>
      <c r="H48" s="43"/>
      <c r="I48" s="43"/>
      <c r="J48" s="44"/>
    </row>
    <row r="49" ht="75">
      <c r="A49" s="35" t="s">
        <v>84</v>
      </c>
      <c r="B49" s="42"/>
      <c r="C49" s="43"/>
      <c r="D49" s="43"/>
      <c r="E49" s="37" t="s">
        <v>734</v>
      </c>
      <c r="F49" s="43"/>
      <c r="G49" s="43"/>
      <c r="H49" s="43"/>
      <c r="I49" s="43"/>
      <c r="J49" s="44"/>
    </row>
    <row r="50">
      <c r="A50" s="35" t="s">
        <v>76</v>
      </c>
      <c r="B50" s="35">
        <v>14</v>
      </c>
      <c r="C50" s="36" t="s">
        <v>323</v>
      </c>
      <c r="D50" s="35"/>
      <c r="E50" s="37" t="s">
        <v>324</v>
      </c>
      <c r="F50" s="38" t="s">
        <v>144</v>
      </c>
      <c r="G50" s="39">
        <v>940.74000000000001</v>
      </c>
      <c r="H50" s="40">
        <v>0</v>
      </c>
      <c r="I50" s="40">
        <f>ROUND(G50*H50,P4)</f>
        <v>0</v>
      </c>
      <c r="J50" s="38" t="s">
        <v>81</v>
      </c>
      <c r="O50" s="41">
        <f>I50*0.21</f>
        <v>0</v>
      </c>
      <c r="P50">
        <v>3</v>
      </c>
    </row>
    <row r="51" ht="30">
      <c r="A51" s="35" t="s">
        <v>82</v>
      </c>
      <c r="B51" s="42"/>
      <c r="C51" s="43"/>
      <c r="D51" s="43"/>
      <c r="E51" s="37" t="s">
        <v>464</v>
      </c>
      <c r="F51" s="43"/>
      <c r="G51" s="43"/>
      <c r="H51" s="43"/>
      <c r="I51" s="43"/>
      <c r="J51" s="44"/>
    </row>
    <row r="52" ht="75">
      <c r="A52" s="35" t="s">
        <v>84</v>
      </c>
      <c r="B52" s="42"/>
      <c r="C52" s="43"/>
      <c r="D52" s="43"/>
      <c r="E52" s="37" t="s">
        <v>465</v>
      </c>
      <c r="F52" s="43"/>
      <c r="G52" s="43"/>
      <c r="H52" s="43"/>
      <c r="I52" s="43"/>
      <c r="J52" s="44"/>
    </row>
    <row r="53">
      <c r="A53" s="35" t="s">
        <v>76</v>
      </c>
      <c r="B53" s="35">
        <v>15</v>
      </c>
      <c r="C53" s="36" t="s">
        <v>847</v>
      </c>
      <c r="D53" s="35"/>
      <c r="E53" s="37" t="s">
        <v>848</v>
      </c>
      <c r="F53" s="38" t="s">
        <v>194</v>
      </c>
      <c r="G53" s="39">
        <v>2163</v>
      </c>
      <c r="H53" s="40">
        <v>0</v>
      </c>
      <c r="I53" s="40">
        <f>ROUND(G53*H53,P4)</f>
        <v>0</v>
      </c>
      <c r="J53" s="38" t="s">
        <v>81</v>
      </c>
      <c r="O53" s="41">
        <f>I53*0.21</f>
        <v>0</v>
      </c>
      <c r="P53">
        <v>3</v>
      </c>
    </row>
    <row r="54" ht="30">
      <c r="A54" s="35" t="s">
        <v>82</v>
      </c>
      <c r="B54" s="42"/>
      <c r="C54" s="43"/>
      <c r="D54" s="43"/>
      <c r="E54" s="37" t="s">
        <v>849</v>
      </c>
      <c r="F54" s="43"/>
      <c r="G54" s="43"/>
      <c r="H54" s="43"/>
      <c r="I54" s="43"/>
      <c r="J54" s="44"/>
    </row>
    <row r="55" ht="75">
      <c r="A55" s="35" t="s">
        <v>84</v>
      </c>
      <c r="B55" s="42"/>
      <c r="C55" s="43"/>
      <c r="D55" s="43"/>
      <c r="E55" s="37" t="s">
        <v>850</v>
      </c>
      <c r="F55" s="43"/>
      <c r="G55" s="43"/>
      <c r="H55" s="43"/>
      <c r="I55" s="43"/>
      <c r="J55" s="44"/>
    </row>
    <row r="56" ht="30">
      <c r="A56" s="35" t="s">
        <v>76</v>
      </c>
      <c r="B56" s="35">
        <v>16</v>
      </c>
      <c r="C56" s="36" t="s">
        <v>851</v>
      </c>
      <c r="D56" s="35"/>
      <c r="E56" s="37" t="s">
        <v>852</v>
      </c>
      <c r="F56" s="38" t="s">
        <v>194</v>
      </c>
      <c r="G56" s="39">
        <v>1297.8</v>
      </c>
      <c r="H56" s="40">
        <v>0</v>
      </c>
      <c r="I56" s="40">
        <f>ROUND(G56*H56,P4)</f>
        <v>0</v>
      </c>
      <c r="J56" s="38" t="s">
        <v>81</v>
      </c>
      <c r="O56" s="41">
        <f>I56*0.21</f>
        <v>0</v>
      </c>
      <c r="P56">
        <v>3</v>
      </c>
    </row>
    <row r="57" ht="30">
      <c r="A57" s="35" t="s">
        <v>82</v>
      </c>
      <c r="B57" s="42"/>
      <c r="C57" s="43"/>
      <c r="D57" s="43"/>
      <c r="E57" s="37" t="s">
        <v>853</v>
      </c>
      <c r="F57" s="43"/>
      <c r="G57" s="43"/>
      <c r="H57" s="43"/>
      <c r="I57" s="43"/>
      <c r="J57" s="44"/>
    </row>
    <row r="58" ht="75">
      <c r="A58" s="35" t="s">
        <v>84</v>
      </c>
      <c r="B58" s="42"/>
      <c r="C58" s="43"/>
      <c r="D58" s="43"/>
      <c r="E58" s="37" t="s">
        <v>223</v>
      </c>
      <c r="F58" s="43"/>
      <c r="G58" s="43"/>
      <c r="H58" s="43"/>
      <c r="I58" s="43"/>
      <c r="J58" s="44"/>
    </row>
    <row r="59" ht="30">
      <c r="A59" s="35" t="s">
        <v>76</v>
      </c>
      <c r="B59" s="35">
        <v>17</v>
      </c>
      <c r="C59" s="36" t="s">
        <v>854</v>
      </c>
      <c r="D59" s="35"/>
      <c r="E59" s="37" t="s">
        <v>855</v>
      </c>
      <c r="F59" s="38" t="s">
        <v>194</v>
      </c>
      <c r="G59" s="39">
        <v>216.30000000000001</v>
      </c>
      <c r="H59" s="40">
        <v>0</v>
      </c>
      <c r="I59" s="40">
        <f>ROUND(G59*H59,P4)</f>
        <v>0</v>
      </c>
      <c r="J59" s="38" t="s">
        <v>81</v>
      </c>
      <c r="O59" s="41">
        <f>I59*0.21</f>
        <v>0</v>
      </c>
      <c r="P59">
        <v>3</v>
      </c>
    </row>
    <row r="60">
      <c r="A60" s="35" t="s">
        <v>82</v>
      </c>
      <c r="B60" s="42"/>
      <c r="C60" s="43"/>
      <c r="D60" s="43"/>
      <c r="E60" s="37" t="s">
        <v>856</v>
      </c>
      <c r="F60" s="43"/>
      <c r="G60" s="43"/>
      <c r="H60" s="43"/>
      <c r="I60" s="43"/>
      <c r="J60" s="44"/>
    </row>
    <row r="61" ht="75">
      <c r="A61" s="35" t="s">
        <v>84</v>
      </c>
      <c r="B61" s="42"/>
      <c r="C61" s="43"/>
      <c r="D61" s="43"/>
      <c r="E61" s="37" t="s">
        <v>223</v>
      </c>
      <c r="F61" s="43"/>
      <c r="G61" s="43"/>
      <c r="H61" s="43"/>
      <c r="I61" s="43"/>
      <c r="J61" s="44"/>
    </row>
    <row r="62" ht="30">
      <c r="A62" s="35" t="s">
        <v>76</v>
      </c>
      <c r="B62" s="35">
        <v>18</v>
      </c>
      <c r="C62" s="36" t="s">
        <v>857</v>
      </c>
      <c r="D62" s="35"/>
      <c r="E62" s="37" t="s">
        <v>858</v>
      </c>
      <c r="F62" s="38" t="s">
        <v>194</v>
      </c>
      <c r="G62" s="39">
        <v>648.89999999999998</v>
      </c>
      <c r="H62" s="40">
        <v>0</v>
      </c>
      <c r="I62" s="40">
        <f>ROUND(G62*H62,P4)</f>
        <v>0</v>
      </c>
      <c r="J62" s="38" t="s">
        <v>81</v>
      </c>
      <c r="O62" s="41">
        <f>I62*0.21</f>
        <v>0</v>
      </c>
      <c r="P62">
        <v>3</v>
      </c>
    </row>
    <row r="63">
      <c r="A63" s="35" t="s">
        <v>82</v>
      </c>
      <c r="B63" s="42"/>
      <c r="C63" s="43"/>
      <c r="D63" s="43"/>
      <c r="E63" s="37" t="s">
        <v>859</v>
      </c>
      <c r="F63" s="43"/>
      <c r="G63" s="43"/>
      <c r="H63" s="43"/>
      <c r="I63" s="43"/>
      <c r="J63" s="44"/>
    </row>
    <row r="64" ht="75">
      <c r="A64" s="35" t="s">
        <v>84</v>
      </c>
      <c r="B64" s="42"/>
      <c r="C64" s="43"/>
      <c r="D64" s="43"/>
      <c r="E64" s="37" t="s">
        <v>747</v>
      </c>
      <c r="F64" s="43"/>
      <c r="G64" s="43"/>
      <c r="H64" s="43"/>
      <c r="I64" s="43"/>
      <c r="J64" s="44"/>
    </row>
    <row r="65">
      <c r="A65" s="35" t="s">
        <v>76</v>
      </c>
      <c r="B65" s="35">
        <v>19</v>
      </c>
      <c r="C65" s="36" t="s">
        <v>860</v>
      </c>
      <c r="D65" s="35"/>
      <c r="E65" s="37" t="s">
        <v>861</v>
      </c>
      <c r="F65" s="38" t="s">
        <v>171</v>
      </c>
      <c r="G65" s="39">
        <v>169.89500000000001</v>
      </c>
      <c r="H65" s="40">
        <v>0</v>
      </c>
      <c r="I65" s="40">
        <f>ROUND(G65*H65,P4)</f>
        <v>0</v>
      </c>
      <c r="J65" s="38" t="s">
        <v>81</v>
      </c>
      <c r="O65" s="41">
        <f>I65*0.21</f>
        <v>0</v>
      </c>
      <c r="P65">
        <v>3</v>
      </c>
    </row>
    <row r="66">
      <c r="A66" s="35" t="s">
        <v>82</v>
      </c>
      <c r="B66" s="42"/>
      <c r="C66" s="43"/>
      <c r="D66" s="43"/>
      <c r="E66" s="37" t="s">
        <v>862</v>
      </c>
      <c r="F66" s="43"/>
      <c r="G66" s="43"/>
      <c r="H66" s="43"/>
      <c r="I66" s="43"/>
      <c r="J66" s="44"/>
    </row>
    <row r="67" ht="409.5">
      <c r="A67" s="35" t="s">
        <v>84</v>
      </c>
      <c r="B67" s="42"/>
      <c r="C67" s="43"/>
      <c r="D67" s="43"/>
      <c r="E67" s="37" t="s">
        <v>863</v>
      </c>
      <c r="F67" s="43"/>
      <c r="G67" s="43"/>
      <c r="H67" s="43"/>
      <c r="I67" s="43"/>
      <c r="J67" s="44"/>
    </row>
    <row r="68">
      <c r="A68" s="35" t="s">
        <v>76</v>
      </c>
      <c r="B68" s="35">
        <v>20</v>
      </c>
      <c r="C68" s="36" t="s">
        <v>864</v>
      </c>
      <c r="D68" s="35"/>
      <c r="E68" s="37" t="s">
        <v>865</v>
      </c>
      <c r="F68" s="38" t="s">
        <v>136</v>
      </c>
      <c r="G68" s="39">
        <v>25.484000000000002</v>
      </c>
      <c r="H68" s="40">
        <v>0</v>
      </c>
      <c r="I68" s="40">
        <f>ROUND(G68*H68,P4)</f>
        <v>0</v>
      </c>
      <c r="J68" s="38" t="s">
        <v>81</v>
      </c>
      <c r="O68" s="41">
        <f>I68*0.21</f>
        <v>0</v>
      </c>
      <c r="P68">
        <v>3</v>
      </c>
    </row>
    <row r="69">
      <c r="A69" s="35" t="s">
        <v>82</v>
      </c>
      <c r="B69" s="42"/>
      <c r="C69" s="43"/>
      <c r="D69" s="43"/>
      <c r="E69" s="48" t="s">
        <v>78</v>
      </c>
      <c r="F69" s="43"/>
      <c r="G69" s="43"/>
      <c r="H69" s="43"/>
      <c r="I69" s="43"/>
      <c r="J69" s="44"/>
    </row>
    <row r="70" ht="330">
      <c r="A70" s="35" t="s">
        <v>84</v>
      </c>
      <c r="B70" s="42"/>
      <c r="C70" s="43"/>
      <c r="D70" s="43"/>
      <c r="E70" s="37" t="s">
        <v>866</v>
      </c>
      <c r="F70" s="43"/>
      <c r="G70" s="43"/>
      <c r="H70" s="43"/>
      <c r="I70" s="43"/>
      <c r="J70" s="44"/>
    </row>
    <row r="71">
      <c r="A71" s="35" t="s">
        <v>76</v>
      </c>
      <c r="B71" s="35">
        <v>21</v>
      </c>
      <c r="C71" s="36" t="s">
        <v>335</v>
      </c>
      <c r="D71" s="35" t="s">
        <v>78</v>
      </c>
      <c r="E71" s="37" t="s">
        <v>336</v>
      </c>
      <c r="F71" s="38" t="s">
        <v>144</v>
      </c>
      <c r="G71" s="39">
        <v>860.89999999999998</v>
      </c>
      <c r="H71" s="40">
        <v>0</v>
      </c>
      <c r="I71" s="40">
        <f>ROUND(G71*H71,P4)</f>
        <v>0</v>
      </c>
      <c r="J71" s="38" t="s">
        <v>81</v>
      </c>
      <c r="O71" s="41">
        <f>I71*0.21</f>
        <v>0</v>
      </c>
      <c r="P71">
        <v>3</v>
      </c>
    </row>
    <row r="72">
      <c r="A72" s="35" t="s">
        <v>82</v>
      </c>
      <c r="B72" s="42"/>
      <c r="C72" s="43"/>
      <c r="D72" s="43"/>
      <c r="E72" s="37" t="s">
        <v>337</v>
      </c>
      <c r="F72" s="43"/>
      <c r="G72" s="43"/>
      <c r="H72" s="43"/>
      <c r="I72" s="43"/>
      <c r="J72" s="44"/>
    </row>
    <row r="73" ht="120">
      <c r="A73" s="35" t="s">
        <v>84</v>
      </c>
      <c r="B73" s="42"/>
      <c r="C73" s="43"/>
      <c r="D73" s="43"/>
      <c r="E73" s="37" t="s">
        <v>338</v>
      </c>
      <c r="F73" s="43"/>
      <c r="G73" s="43"/>
      <c r="H73" s="43"/>
      <c r="I73" s="43"/>
      <c r="J73" s="44"/>
    </row>
    <row r="74">
      <c r="A74" s="29" t="s">
        <v>73</v>
      </c>
      <c r="B74" s="30"/>
      <c r="C74" s="31" t="s">
        <v>772</v>
      </c>
      <c r="D74" s="32"/>
      <c r="E74" s="29" t="s">
        <v>773</v>
      </c>
      <c r="F74" s="32"/>
      <c r="G74" s="32"/>
      <c r="H74" s="32"/>
      <c r="I74" s="33">
        <f>SUMIFS(I75:I86,A75:A86,"P")</f>
        <v>0</v>
      </c>
      <c r="J74" s="34"/>
    </row>
    <row r="75">
      <c r="A75" s="35" t="s">
        <v>76</v>
      </c>
      <c r="B75" s="35">
        <v>22</v>
      </c>
      <c r="C75" s="36" t="s">
        <v>868</v>
      </c>
      <c r="D75" s="35"/>
      <c r="E75" s="37" t="s">
        <v>869</v>
      </c>
      <c r="F75" s="38" t="s">
        <v>171</v>
      </c>
      <c r="G75" s="39">
        <v>104.717</v>
      </c>
      <c r="H75" s="40">
        <v>0</v>
      </c>
      <c r="I75" s="40">
        <f>ROUND(G75*H75,P4)</f>
        <v>0</v>
      </c>
      <c r="J75" s="38" t="s">
        <v>81</v>
      </c>
      <c r="O75" s="41">
        <f>I75*0.21</f>
        <v>0</v>
      </c>
      <c r="P75">
        <v>3</v>
      </c>
    </row>
    <row r="76">
      <c r="A76" s="35" t="s">
        <v>82</v>
      </c>
      <c r="B76" s="42"/>
      <c r="C76" s="43"/>
      <c r="D76" s="43"/>
      <c r="E76" s="37" t="s">
        <v>870</v>
      </c>
      <c r="F76" s="43"/>
      <c r="G76" s="43"/>
      <c r="H76" s="43"/>
      <c r="I76" s="43"/>
      <c r="J76" s="44"/>
    </row>
    <row r="77" ht="409.5">
      <c r="A77" s="35" t="s">
        <v>84</v>
      </c>
      <c r="B77" s="42"/>
      <c r="C77" s="43"/>
      <c r="D77" s="43"/>
      <c r="E77" s="37" t="s">
        <v>871</v>
      </c>
      <c r="F77" s="43"/>
      <c r="G77" s="43"/>
      <c r="H77" s="43"/>
      <c r="I77" s="43"/>
      <c r="J77" s="44"/>
    </row>
    <row r="78">
      <c r="A78" s="35" t="s">
        <v>76</v>
      </c>
      <c r="B78" s="35">
        <v>23</v>
      </c>
      <c r="C78" s="36" t="s">
        <v>872</v>
      </c>
      <c r="D78" s="35"/>
      <c r="E78" s="37" t="s">
        <v>873</v>
      </c>
      <c r="F78" s="38" t="s">
        <v>136</v>
      </c>
      <c r="G78" s="39">
        <v>20.943000000000001</v>
      </c>
      <c r="H78" s="40">
        <v>0</v>
      </c>
      <c r="I78" s="40">
        <f>ROUND(G78*H78,P4)</f>
        <v>0</v>
      </c>
      <c r="J78" s="38" t="s">
        <v>81</v>
      </c>
      <c r="O78" s="41">
        <f>I78*0.21</f>
        <v>0</v>
      </c>
      <c r="P78">
        <v>3</v>
      </c>
    </row>
    <row r="79">
      <c r="A79" s="35" t="s">
        <v>82</v>
      </c>
      <c r="B79" s="42"/>
      <c r="C79" s="43"/>
      <c r="D79" s="43"/>
      <c r="E79" s="48" t="s">
        <v>78</v>
      </c>
      <c r="F79" s="43"/>
      <c r="G79" s="43"/>
      <c r="H79" s="43"/>
      <c r="I79" s="43"/>
      <c r="J79" s="44"/>
    </row>
    <row r="80" ht="300">
      <c r="A80" s="35" t="s">
        <v>84</v>
      </c>
      <c r="B80" s="42"/>
      <c r="C80" s="43"/>
      <c r="D80" s="43"/>
      <c r="E80" s="37" t="s">
        <v>874</v>
      </c>
      <c r="F80" s="43"/>
      <c r="G80" s="43"/>
      <c r="H80" s="43"/>
      <c r="I80" s="43"/>
      <c r="J80" s="44"/>
    </row>
    <row r="81">
      <c r="A81" s="35" t="s">
        <v>76</v>
      </c>
      <c r="B81" s="35">
        <v>24</v>
      </c>
      <c r="C81" s="36" t="s">
        <v>875</v>
      </c>
      <c r="D81" s="35"/>
      <c r="E81" s="37" t="s">
        <v>876</v>
      </c>
      <c r="F81" s="38" t="s">
        <v>171</v>
      </c>
      <c r="G81" s="39">
        <v>314.81</v>
      </c>
      <c r="H81" s="40">
        <v>0</v>
      </c>
      <c r="I81" s="40">
        <f>ROUND(G81*H81,P4)</f>
        <v>0</v>
      </c>
      <c r="J81" s="38" t="s">
        <v>81</v>
      </c>
      <c r="O81" s="41">
        <f>I81*0.21</f>
        <v>0</v>
      </c>
      <c r="P81">
        <v>3</v>
      </c>
    </row>
    <row r="82">
      <c r="A82" s="35" t="s">
        <v>82</v>
      </c>
      <c r="B82" s="42"/>
      <c r="C82" s="43"/>
      <c r="D82" s="43"/>
      <c r="E82" s="48" t="s">
        <v>78</v>
      </c>
      <c r="F82" s="43"/>
      <c r="G82" s="43"/>
      <c r="H82" s="43"/>
      <c r="I82" s="43"/>
      <c r="J82" s="44"/>
    </row>
    <row r="83" ht="409.5">
      <c r="A83" s="35" t="s">
        <v>84</v>
      </c>
      <c r="B83" s="42"/>
      <c r="C83" s="43"/>
      <c r="D83" s="43"/>
      <c r="E83" s="37" t="s">
        <v>348</v>
      </c>
      <c r="F83" s="43"/>
      <c r="G83" s="43"/>
      <c r="H83" s="43"/>
      <c r="I83" s="43"/>
      <c r="J83" s="44"/>
    </row>
    <row r="84">
      <c r="A84" s="35" t="s">
        <v>76</v>
      </c>
      <c r="B84" s="35">
        <v>25</v>
      </c>
      <c r="C84" s="36" t="s">
        <v>877</v>
      </c>
      <c r="D84" s="35"/>
      <c r="E84" s="37" t="s">
        <v>878</v>
      </c>
      <c r="F84" s="38" t="s">
        <v>136</v>
      </c>
      <c r="G84" s="39">
        <v>47.222000000000001</v>
      </c>
      <c r="H84" s="40">
        <v>0</v>
      </c>
      <c r="I84" s="40">
        <f>ROUND(G84*H84,P4)</f>
        <v>0</v>
      </c>
      <c r="J84" s="38" t="s">
        <v>81</v>
      </c>
      <c r="O84" s="41">
        <f>I84*0.21</f>
        <v>0</v>
      </c>
      <c r="P84">
        <v>3</v>
      </c>
    </row>
    <row r="85">
      <c r="A85" s="35" t="s">
        <v>82</v>
      </c>
      <c r="B85" s="42"/>
      <c r="C85" s="43"/>
      <c r="D85" s="43"/>
      <c r="E85" s="48" t="s">
        <v>78</v>
      </c>
      <c r="F85" s="43"/>
      <c r="G85" s="43"/>
      <c r="H85" s="43"/>
      <c r="I85" s="43"/>
      <c r="J85" s="44"/>
    </row>
    <row r="86" ht="330">
      <c r="A86" s="35" t="s">
        <v>84</v>
      </c>
      <c r="B86" s="42"/>
      <c r="C86" s="43"/>
      <c r="D86" s="43"/>
      <c r="E86" s="37" t="s">
        <v>866</v>
      </c>
      <c r="F86" s="43"/>
      <c r="G86" s="43"/>
      <c r="H86" s="43"/>
      <c r="I86" s="43"/>
      <c r="J86" s="44"/>
    </row>
    <row r="87">
      <c r="A87" s="29" t="s">
        <v>73</v>
      </c>
      <c r="B87" s="30"/>
      <c r="C87" s="31" t="s">
        <v>339</v>
      </c>
      <c r="D87" s="32"/>
      <c r="E87" s="29" t="s">
        <v>340</v>
      </c>
      <c r="F87" s="32"/>
      <c r="G87" s="32"/>
      <c r="H87" s="32"/>
      <c r="I87" s="33">
        <f>SUMIFS(I88:I105,A88:A105,"P")</f>
        <v>0</v>
      </c>
      <c r="J87" s="34"/>
    </row>
    <row r="88">
      <c r="A88" s="35" t="s">
        <v>76</v>
      </c>
      <c r="B88" s="35">
        <v>26</v>
      </c>
      <c r="C88" s="36" t="s">
        <v>466</v>
      </c>
      <c r="D88" s="35"/>
      <c r="E88" s="37" t="s">
        <v>467</v>
      </c>
      <c r="F88" s="38" t="s">
        <v>171</v>
      </c>
      <c r="G88" s="39">
        <v>60.246000000000002</v>
      </c>
      <c r="H88" s="40">
        <v>0</v>
      </c>
      <c r="I88" s="40">
        <f>ROUND(G88*H88,P4)</f>
        <v>0</v>
      </c>
      <c r="J88" s="38" t="s">
        <v>81</v>
      </c>
      <c r="O88" s="41">
        <f>I88*0.21</f>
        <v>0</v>
      </c>
      <c r="P88">
        <v>3</v>
      </c>
    </row>
    <row r="89">
      <c r="A89" s="35" t="s">
        <v>82</v>
      </c>
      <c r="B89" s="42"/>
      <c r="C89" s="43"/>
      <c r="D89" s="43"/>
      <c r="E89" s="37" t="s">
        <v>468</v>
      </c>
      <c r="F89" s="43"/>
      <c r="G89" s="43"/>
      <c r="H89" s="43"/>
      <c r="I89" s="43"/>
      <c r="J89" s="44"/>
    </row>
    <row r="90" ht="409.5">
      <c r="A90" s="35" t="s">
        <v>84</v>
      </c>
      <c r="B90" s="42"/>
      <c r="C90" s="43"/>
      <c r="D90" s="43"/>
      <c r="E90" s="37" t="s">
        <v>348</v>
      </c>
      <c r="F90" s="43"/>
      <c r="G90" s="43"/>
      <c r="H90" s="43"/>
      <c r="I90" s="43"/>
      <c r="J90" s="44"/>
    </row>
    <row r="91">
      <c r="A91" s="35" t="s">
        <v>76</v>
      </c>
      <c r="B91" s="35">
        <v>27</v>
      </c>
      <c r="C91" s="36" t="s">
        <v>345</v>
      </c>
      <c r="D91" s="35"/>
      <c r="E91" s="37" t="s">
        <v>346</v>
      </c>
      <c r="F91" s="38" t="s">
        <v>171</v>
      </c>
      <c r="G91" s="39">
        <v>8.2799999999999994</v>
      </c>
      <c r="H91" s="40">
        <v>0</v>
      </c>
      <c r="I91" s="40">
        <f>ROUND(G91*H91,P4)</f>
        <v>0</v>
      </c>
      <c r="J91" s="38" t="s">
        <v>81</v>
      </c>
      <c r="O91" s="41">
        <f>I91*0.21</f>
        <v>0</v>
      </c>
      <c r="P91">
        <v>3</v>
      </c>
    </row>
    <row r="92">
      <c r="A92" s="35" t="s">
        <v>82</v>
      </c>
      <c r="B92" s="42"/>
      <c r="C92" s="43"/>
      <c r="D92" s="43"/>
      <c r="E92" s="37" t="s">
        <v>347</v>
      </c>
      <c r="F92" s="43"/>
      <c r="G92" s="43"/>
      <c r="H92" s="43"/>
      <c r="I92" s="43"/>
      <c r="J92" s="44"/>
    </row>
    <row r="93" ht="409.5">
      <c r="A93" s="35" t="s">
        <v>84</v>
      </c>
      <c r="B93" s="42"/>
      <c r="C93" s="43"/>
      <c r="D93" s="43"/>
      <c r="E93" s="37" t="s">
        <v>348</v>
      </c>
      <c r="F93" s="43"/>
      <c r="G93" s="43"/>
      <c r="H93" s="43"/>
      <c r="I93" s="43"/>
      <c r="J93" s="44"/>
    </row>
    <row r="94">
      <c r="A94" s="35" t="s">
        <v>76</v>
      </c>
      <c r="B94" s="35">
        <v>28</v>
      </c>
      <c r="C94" s="36" t="s">
        <v>349</v>
      </c>
      <c r="D94" s="35" t="s">
        <v>78</v>
      </c>
      <c r="E94" s="37" t="s">
        <v>350</v>
      </c>
      <c r="F94" s="38" t="s">
        <v>171</v>
      </c>
      <c r="G94" s="39">
        <v>8.2799999999999994</v>
      </c>
      <c r="H94" s="40">
        <v>0</v>
      </c>
      <c r="I94" s="40">
        <f>ROUND(G94*H94,P4)</f>
        <v>0</v>
      </c>
      <c r="J94" s="38" t="s">
        <v>81</v>
      </c>
      <c r="O94" s="41">
        <f>I94*0.21</f>
        <v>0</v>
      </c>
      <c r="P94">
        <v>3</v>
      </c>
    </row>
    <row r="95">
      <c r="A95" s="35" t="s">
        <v>82</v>
      </c>
      <c r="B95" s="42"/>
      <c r="C95" s="43"/>
      <c r="D95" s="43"/>
      <c r="E95" s="37" t="s">
        <v>351</v>
      </c>
      <c r="F95" s="43"/>
      <c r="G95" s="43"/>
      <c r="H95" s="43"/>
      <c r="I95" s="43"/>
      <c r="J95" s="44"/>
    </row>
    <row r="96" ht="60">
      <c r="A96" s="35" t="s">
        <v>84</v>
      </c>
      <c r="B96" s="42"/>
      <c r="C96" s="43"/>
      <c r="D96" s="43"/>
      <c r="E96" s="37" t="s">
        <v>352</v>
      </c>
      <c r="F96" s="43"/>
      <c r="G96" s="43"/>
      <c r="H96" s="43"/>
      <c r="I96" s="43"/>
      <c r="J96" s="44"/>
    </row>
    <row r="97">
      <c r="A97" s="35" t="s">
        <v>76</v>
      </c>
      <c r="B97" s="35">
        <v>29</v>
      </c>
      <c r="C97" s="36" t="s">
        <v>778</v>
      </c>
      <c r="D97" s="35"/>
      <c r="E97" s="37" t="s">
        <v>779</v>
      </c>
      <c r="F97" s="38" t="s">
        <v>171</v>
      </c>
      <c r="G97" s="39">
        <v>64.869</v>
      </c>
      <c r="H97" s="40">
        <v>0</v>
      </c>
      <c r="I97" s="40">
        <f>ROUND(G97*H97,P4)</f>
        <v>0</v>
      </c>
      <c r="J97" s="38" t="s">
        <v>81</v>
      </c>
      <c r="O97" s="41">
        <f>I97*0.21</f>
        <v>0</v>
      </c>
      <c r="P97">
        <v>3</v>
      </c>
    </row>
    <row r="98">
      <c r="A98" s="35" t="s">
        <v>82</v>
      </c>
      <c r="B98" s="42"/>
      <c r="C98" s="43"/>
      <c r="D98" s="43"/>
      <c r="E98" s="37" t="s">
        <v>780</v>
      </c>
      <c r="F98" s="43"/>
      <c r="G98" s="43"/>
      <c r="H98" s="43"/>
      <c r="I98" s="43"/>
      <c r="J98" s="44"/>
    </row>
    <row r="99" ht="409.5">
      <c r="A99" s="35" t="s">
        <v>84</v>
      </c>
      <c r="B99" s="42"/>
      <c r="C99" s="43"/>
      <c r="D99" s="43"/>
      <c r="E99" s="37" t="s">
        <v>348</v>
      </c>
      <c r="F99" s="43"/>
      <c r="G99" s="43"/>
      <c r="H99" s="43"/>
      <c r="I99" s="43"/>
      <c r="J99" s="44"/>
    </row>
    <row r="100">
      <c r="A100" s="35" t="s">
        <v>76</v>
      </c>
      <c r="B100" s="35">
        <v>30</v>
      </c>
      <c r="C100" s="36" t="s">
        <v>781</v>
      </c>
      <c r="D100" s="35"/>
      <c r="E100" s="37" t="s">
        <v>782</v>
      </c>
      <c r="F100" s="38" t="s">
        <v>171</v>
      </c>
      <c r="G100" s="39">
        <v>257</v>
      </c>
      <c r="H100" s="40">
        <v>0</v>
      </c>
      <c r="I100" s="40">
        <f>ROUND(G100*H100,P4)</f>
        <v>0</v>
      </c>
      <c r="J100" s="38" t="s">
        <v>81</v>
      </c>
      <c r="O100" s="41">
        <f>I100*0.21</f>
        <v>0</v>
      </c>
      <c r="P100">
        <v>3</v>
      </c>
    </row>
    <row r="101">
      <c r="A101" s="35" t="s">
        <v>82</v>
      </c>
      <c r="B101" s="42"/>
      <c r="C101" s="43"/>
      <c r="D101" s="43"/>
      <c r="E101" s="48" t="s">
        <v>78</v>
      </c>
      <c r="F101" s="43"/>
      <c r="G101" s="43"/>
      <c r="H101" s="43"/>
      <c r="I101" s="43"/>
      <c r="J101" s="44"/>
    </row>
    <row r="102" ht="60">
      <c r="A102" s="35" t="s">
        <v>84</v>
      </c>
      <c r="B102" s="42"/>
      <c r="C102" s="43"/>
      <c r="D102" s="43"/>
      <c r="E102" s="37" t="s">
        <v>352</v>
      </c>
      <c r="F102" s="43"/>
      <c r="G102" s="43"/>
      <c r="H102" s="43"/>
      <c r="I102" s="43"/>
      <c r="J102" s="44"/>
    </row>
    <row r="103">
      <c r="A103" s="35" t="s">
        <v>76</v>
      </c>
      <c r="B103" s="35">
        <v>31</v>
      </c>
      <c r="C103" s="36" t="s">
        <v>356</v>
      </c>
      <c r="D103" s="35"/>
      <c r="E103" s="37" t="s">
        <v>357</v>
      </c>
      <c r="F103" s="38" t="s">
        <v>171</v>
      </c>
      <c r="G103" s="39">
        <v>9.5999999999999996</v>
      </c>
      <c r="H103" s="40">
        <v>0</v>
      </c>
      <c r="I103" s="40">
        <f>ROUND(G103*H103,P4)</f>
        <v>0</v>
      </c>
      <c r="J103" s="38" t="s">
        <v>81</v>
      </c>
      <c r="O103" s="41">
        <f>I103*0.21</f>
        <v>0</v>
      </c>
      <c r="P103">
        <v>3</v>
      </c>
    </row>
    <row r="104" ht="30">
      <c r="A104" s="35" t="s">
        <v>82</v>
      </c>
      <c r="B104" s="42"/>
      <c r="C104" s="43"/>
      <c r="D104" s="43"/>
      <c r="E104" s="37" t="s">
        <v>358</v>
      </c>
      <c r="F104" s="43"/>
      <c r="G104" s="43"/>
      <c r="H104" s="43"/>
      <c r="I104" s="43"/>
      <c r="J104" s="44"/>
    </row>
    <row r="105" ht="150">
      <c r="A105" s="35" t="s">
        <v>84</v>
      </c>
      <c r="B105" s="42"/>
      <c r="C105" s="43"/>
      <c r="D105" s="43"/>
      <c r="E105" s="37" t="s">
        <v>359</v>
      </c>
      <c r="F105" s="43"/>
      <c r="G105" s="43"/>
      <c r="H105" s="43"/>
      <c r="I105" s="43"/>
      <c r="J105" s="44"/>
    </row>
    <row r="106">
      <c r="A106" s="29" t="s">
        <v>73</v>
      </c>
      <c r="B106" s="30"/>
      <c r="C106" s="31" t="s">
        <v>483</v>
      </c>
      <c r="D106" s="32"/>
      <c r="E106" s="29" t="s">
        <v>484</v>
      </c>
      <c r="F106" s="32"/>
      <c r="G106" s="32"/>
      <c r="H106" s="32"/>
      <c r="I106" s="33">
        <f>SUMIFS(I107:I112,A107:A112,"P")</f>
        <v>0</v>
      </c>
      <c r="J106" s="34"/>
    </row>
    <row r="107" ht="30">
      <c r="A107" s="35" t="s">
        <v>76</v>
      </c>
      <c r="B107" s="35">
        <v>32</v>
      </c>
      <c r="C107" s="36" t="s">
        <v>485</v>
      </c>
      <c r="D107" s="35"/>
      <c r="E107" s="37" t="s">
        <v>486</v>
      </c>
      <c r="F107" s="38" t="s">
        <v>144</v>
      </c>
      <c r="G107" s="39">
        <v>940.74000000000001</v>
      </c>
      <c r="H107" s="40">
        <v>0</v>
      </c>
      <c r="I107" s="40">
        <f>ROUND(G107*H107,P4)</f>
        <v>0</v>
      </c>
      <c r="J107" s="38" t="s">
        <v>81</v>
      </c>
      <c r="O107" s="41">
        <f>I107*0.21</f>
        <v>0</v>
      </c>
      <c r="P107">
        <v>3</v>
      </c>
    </row>
    <row r="108">
      <c r="A108" s="35" t="s">
        <v>82</v>
      </c>
      <c r="B108" s="42"/>
      <c r="C108" s="43"/>
      <c r="D108" s="43"/>
      <c r="E108" s="37" t="s">
        <v>487</v>
      </c>
      <c r="F108" s="43"/>
      <c r="G108" s="43"/>
      <c r="H108" s="43"/>
      <c r="I108" s="43"/>
      <c r="J108" s="44"/>
    </row>
    <row r="109" ht="270">
      <c r="A109" s="35" t="s">
        <v>84</v>
      </c>
      <c r="B109" s="42"/>
      <c r="C109" s="43"/>
      <c r="D109" s="43"/>
      <c r="E109" s="37" t="s">
        <v>488</v>
      </c>
      <c r="F109" s="43"/>
      <c r="G109" s="43"/>
      <c r="H109" s="43"/>
      <c r="I109" s="43"/>
      <c r="J109" s="44"/>
    </row>
    <row r="110">
      <c r="A110" s="35" t="s">
        <v>76</v>
      </c>
      <c r="B110" s="35">
        <v>33</v>
      </c>
      <c r="C110" s="36" t="s">
        <v>879</v>
      </c>
      <c r="D110" s="35"/>
      <c r="E110" s="37" t="s">
        <v>880</v>
      </c>
      <c r="F110" s="38" t="s">
        <v>144</v>
      </c>
      <c r="G110" s="39">
        <v>92.670000000000002</v>
      </c>
      <c r="H110" s="40">
        <v>0</v>
      </c>
      <c r="I110" s="40">
        <f>ROUND(G110*H110,P4)</f>
        <v>0</v>
      </c>
      <c r="J110" s="38" t="s">
        <v>81</v>
      </c>
      <c r="O110" s="41">
        <f>I110*0.21</f>
        <v>0</v>
      </c>
      <c r="P110">
        <v>3</v>
      </c>
    </row>
    <row r="111">
      <c r="A111" s="35" t="s">
        <v>82</v>
      </c>
      <c r="B111" s="42"/>
      <c r="C111" s="43"/>
      <c r="D111" s="43"/>
      <c r="E111" s="37" t="s">
        <v>881</v>
      </c>
      <c r="F111" s="43"/>
      <c r="G111" s="43"/>
      <c r="H111" s="43"/>
      <c r="I111" s="43"/>
      <c r="J111" s="44"/>
    </row>
    <row r="112" ht="60">
      <c r="A112" s="35" t="s">
        <v>84</v>
      </c>
      <c r="B112" s="42"/>
      <c r="C112" s="43"/>
      <c r="D112" s="43"/>
      <c r="E112" s="37" t="s">
        <v>882</v>
      </c>
      <c r="F112" s="43"/>
      <c r="G112" s="43"/>
      <c r="H112" s="43"/>
      <c r="I112" s="43"/>
      <c r="J112" s="44"/>
    </row>
    <row r="113">
      <c r="A113" s="29" t="s">
        <v>73</v>
      </c>
      <c r="B113" s="30"/>
      <c r="C113" s="31" t="s">
        <v>399</v>
      </c>
      <c r="D113" s="32"/>
      <c r="E113" s="29" t="s">
        <v>400</v>
      </c>
      <c r="F113" s="32"/>
      <c r="G113" s="32"/>
      <c r="H113" s="32"/>
      <c r="I113" s="33">
        <f>SUMIFS(I114:I125,A114:A125,"P")</f>
        <v>0</v>
      </c>
      <c r="J113" s="34"/>
    </row>
    <row r="114">
      <c r="A114" s="35" t="s">
        <v>76</v>
      </c>
      <c r="B114" s="35">
        <v>34</v>
      </c>
      <c r="C114" s="36" t="s">
        <v>784</v>
      </c>
      <c r="D114" s="35"/>
      <c r="E114" s="37" t="s">
        <v>785</v>
      </c>
      <c r="F114" s="38" t="s">
        <v>194</v>
      </c>
      <c r="G114" s="39">
        <v>96</v>
      </c>
      <c r="H114" s="40">
        <v>0</v>
      </c>
      <c r="I114" s="40">
        <f>ROUND(G114*H114,P4)</f>
        <v>0</v>
      </c>
      <c r="J114" s="38" t="s">
        <v>81</v>
      </c>
      <c r="O114" s="41">
        <f>I114*0.21</f>
        <v>0</v>
      </c>
      <c r="P114">
        <v>3</v>
      </c>
    </row>
    <row r="115">
      <c r="A115" s="35" t="s">
        <v>82</v>
      </c>
      <c r="B115" s="42"/>
      <c r="C115" s="43"/>
      <c r="D115" s="43"/>
      <c r="E115" s="37" t="s">
        <v>883</v>
      </c>
      <c r="F115" s="43"/>
      <c r="G115" s="43"/>
      <c r="H115" s="43"/>
      <c r="I115" s="43"/>
      <c r="J115" s="44"/>
    </row>
    <row r="116" ht="315">
      <c r="A116" s="35" t="s">
        <v>84</v>
      </c>
      <c r="B116" s="42"/>
      <c r="C116" s="43"/>
      <c r="D116" s="43"/>
      <c r="E116" s="37" t="s">
        <v>408</v>
      </c>
      <c r="F116" s="43"/>
      <c r="G116" s="43"/>
      <c r="H116" s="43"/>
      <c r="I116" s="43"/>
      <c r="J116" s="44"/>
    </row>
    <row r="117">
      <c r="A117" s="35" t="s">
        <v>76</v>
      </c>
      <c r="B117" s="35">
        <v>35</v>
      </c>
      <c r="C117" s="36" t="s">
        <v>787</v>
      </c>
      <c r="D117" s="35"/>
      <c r="E117" s="37" t="s">
        <v>788</v>
      </c>
      <c r="F117" s="38" t="s">
        <v>194</v>
      </c>
      <c r="G117" s="39">
        <v>308.89999999999998</v>
      </c>
      <c r="H117" s="40">
        <v>0</v>
      </c>
      <c r="I117" s="40">
        <f>ROUND(G117*H117,P4)</f>
        <v>0</v>
      </c>
      <c r="J117" s="38" t="s">
        <v>81</v>
      </c>
      <c r="O117" s="41">
        <f>I117*0.21</f>
        <v>0</v>
      </c>
      <c r="P117">
        <v>3</v>
      </c>
    </row>
    <row r="118">
      <c r="A118" s="35" t="s">
        <v>82</v>
      </c>
      <c r="B118" s="42"/>
      <c r="C118" s="43"/>
      <c r="D118" s="43"/>
      <c r="E118" s="37" t="s">
        <v>789</v>
      </c>
      <c r="F118" s="43"/>
      <c r="G118" s="43"/>
      <c r="H118" s="43"/>
      <c r="I118" s="43"/>
      <c r="J118" s="44"/>
    </row>
    <row r="119" ht="315">
      <c r="A119" s="35" t="s">
        <v>84</v>
      </c>
      <c r="B119" s="42"/>
      <c r="C119" s="43"/>
      <c r="D119" s="43"/>
      <c r="E119" s="37" t="s">
        <v>408</v>
      </c>
      <c r="F119" s="43"/>
      <c r="G119" s="43"/>
      <c r="H119" s="43"/>
      <c r="I119" s="43"/>
      <c r="J119" s="44"/>
    </row>
    <row r="120">
      <c r="A120" s="35" t="s">
        <v>76</v>
      </c>
      <c r="B120" s="35">
        <v>36</v>
      </c>
      <c r="C120" s="36" t="s">
        <v>884</v>
      </c>
      <c r="D120" s="35" t="s">
        <v>78</v>
      </c>
      <c r="E120" s="37" t="s">
        <v>885</v>
      </c>
      <c r="F120" s="38" t="s">
        <v>194</v>
      </c>
      <c r="G120" s="39">
        <v>312.89999999999998</v>
      </c>
      <c r="H120" s="40">
        <v>0</v>
      </c>
      <c r="I120" s="40">
        <f>ROUND(G120*H120,P4)</f>
        <v>0</v>
      </c>
      <c r="J120" s="38" t="s">
        <v>81</v>
      </c>
      <c r="O120" s="41">
        <f>I120*0.21</f>
        <v>0</v>
      </c>
      <c r="P120">
        <v>3</v>
      </c>
    </row>
    <row r="121">
      <c r="A121" s="35" t="s">
        <v>82</v>
      </c>
      <c r="B121" s="42"/>
      <c r="C121" s="43"/>
      <c r="D121" s="43"/>
      <c r="E121" s="37" t="s">
        <v>886</v>
      </c>
      <c r="F121" s="43"/>
      <c r="G121" s="43"/>
      <c r="H121" s="43"/>
      <c r="I121" s="43"/>
      <c r="J121" s="44"/>
    </row>
    <row r="122" ht="300">
      <c r="A122" s="35" t="s">
        <v>84</v>
      </c>
      <c r="B122" s="42"/>
      <c r="C122" s="43"/>
      <c r="D122" s="43"/>
      <c r="E122" s="37" t="s">
        <v>887</v>
      </c>
      <c r="F122" s="43"/>
      <c r="G122" s="43"/>
      <c r="H122" s="43"/>
      <c r="I122" s="43"/>
      <c r="J122" s="44"/>
    </row>
    <row r="123">
      <c r="A123" s="35" t="s">
        <v>76</v>
      </c>
      <c r="B123" s="35">
        <v>37</v>
      </c>
      <c r="C123" s="36" t="s">
        <v>888</v>
      </c>
      <c r="D123" s="35" t="s">
        <v>78</v>
      </c>
      <c r="E123" s="37" t="s">
        <v>889</v>
      </c>
      <c r="F123" s="38" t="s">
        <v>194</v>
      </c>
      <c r="G123" s="39">
        <v>35.200000000000003</v>
      </c>
      <c r="H123" s="40">
        <v>0</v>
      </c>
      <c r="I123" s="40">
        <f>ROUND(G123*H123,P4)</f>
        <v>0</v>
      </c>
      <c r="J123" s="38" t="s">
        <v>81</v>
      </c>
      <c r="O123" s="41">
        <f>I123*0.21</f>
        <v>0</v>
      </c>
      <c r="P123">
        <v>3</v>
      </c>
    </row>
    <row r="124" ht="30">
      <c r="A124" s="35" t="s">
        <v>82</v>
      </c>
      <c r="B124" s="42"/>
      <c r="C124" s="43"/>
      <c r="D124" s="43"/>
      <c r="E124" s="37" t="s">
        <v>890</v>
      </c>
      <c r="F124" s="43"/>
      <c r="G124" s="43"/>
      <c r="H124" s="43"/>
      <c r="I124" s="43"/>
      <c r="J124" s="44"/>
    </row>
    <row r="125" ht="300">
      <c r="A125" s="35" t="s">
        <v>84</v>
      </c>
      <c r="B125" s="42"/>
      <c r="C125" s="43"/>
      <c r="D125" s="43"/>
      <c r="E125" s="37" t="s">
        <v>887</v>
      </c>
      <c r="F125" s="43"/>
      <c r="G125" s="43"/>
      <c r="H125" s="43"/>
      <c r="I125" s="43"/>
      <c r="J125" s="44"/>
    </row>
    <row r="126">
      <c r="A126" s="29" t="s">
        <v>73</v>
      </c>
      <c r="B126" s="30"/>
      <c r="C126" s="31" t="s">
        <v>190</v>
      </c>
      <c r="D126" s="32"/>
      <c r="E126" s="29" t="s">
        <v>191</v>
      </c>
      <c r="F126" s="32"/>
      <c r="G126" s="32"/>
      <c r="H126" s="32"/>
      <c r="I126" s="33">
        <f>SUMIFS(I127:I138,A127:A138,"P")</f>
        <v>0</v>
      </c>
      <c r="J126" s="34"/>
    </row>
    <row r="127">
      <c r="A127" s="35" t="s">
        <v>76</v>
      </c>
      <c r="B127" s="35">
        <v>38</v>
      </c>
      <c r="C127" s="36" t="s">
        <v>892</v>
      </c>
      <c r="D127" s="35" t="s">
        <v>900</v>
      </c>
      <c r="E127" s="37" t="s">
        <v>893</v>
      </c>
      <c r="F127" s="38" t="s">
        <v>194</v>
      </c>
      <c r="G127" s="39">
        <v>314</v>
      </c>
      <c r="H127" s="40">
        <v>0</v>
      </c>
      <c r="I127" s="40">
        <f>ROUND(G127*H127,P4)</f>
        <v>0</v>
      </c>
      <c r="J127" s="38" t="s">
        <v>81</v>
      </c>
      <c r="O127" s="41">
        <f>I127*0.21</f>
        <v>0</v>
      </c>
      <c r="P127">
        <v>3</v>
      </c>
    </row>
    <row r="128" ht="45">
      <c r="A128" s="35" t="s">
        <v>82</v>
      </c>
      <c r="B128" s="42"/>
      <c r="C128" s="43"/>
      <c r="D128" s="43"/>
      <c r="E128" s="37" t="s">
        <v>894</v>
      </c>
      <c r="F128" s="43"/>
      <c r="G128" s="43"/>
      <c r="H128" s="43"/>
      <c r="I128" s="43"/>
      <c r="J128" s="44"/>
    </row>
    <row r="129" ht="135">
      <c r="A129" s="35" t="s">
        <v>84</v>
      </c>
      <c r="B129" s="42"/>
      <c r="C129" s="43"/>
      <c r="D129" s="43"/>
      <c r="E129" s="37" t="s">
        <v>895</v>
      </c>
      <c r="F129" s="43"/>
      <c r="G129" s="43"/>
      <c r="H129" s="43"/>
      <c r="I129" s="43"/>
      <c r="J129" s="44"/>
    </row>
    <row r="130" ht="30">
      <c r="A130" s="35" t="s">
        <v>76</v>
      </c>
      <c r="B130" s="35">
        <v>39</v>
      </c>
      <c r="C130" s="36" t="s">
        <v>588</v>
      </c>
      <c r="D130" s="35"/>
      <c r="E130" s="37" t="s">
        <v>589</v>
      </c>
      <c r="F130" s="38" t="s">
        <v>194</v>
      </c>
      <c r="G130" s="39">
        <v>22</v>
      </c>
      <c r="H130" s="40">
        <v>0</v>
      </c>
      <c r="I130" s="40">
        <f>ROUND(G130*H130,P4)</f>
        <v>0</v>
      </c>
      <c r="J130" s="38" t="s">
        <v>81</v>
      </c>
      <c r="O130" s="41">
        <f>I130*0.21</f>
        <v>0</v>
      </c>
      <c r="P130">
        <v>3</v>
      </c>
    </row>
    <row r="131">
      <c r="A131" s="35" t="s">
        <v>82</v>
      </c>
      <c r="B131" s="42"/>
      <c r="C131" s="43"/>
      <c r="D131" s="43"/>
      <c r="E131" s="37" t="s">
        <v>896</v>
      </c>
      <c r="F131" s="43"/>
      <c r="G131" s="43"/>
      <c r="H131" s="43"/>
      <c r="I131" s="43"/>
      <c r="J131" s="44"/>
    </row>
    <row r="132" ht="60">
      <c r="A132" s="35" t="s">
        <v>84</v>
      </c>
      <c r="B132" s="42"/>
      <c r="C132" s="43"/>
      <c r="D132" s="43"/>
      <c r="E132" s="37" t="s">
        <v>429</v>
      </c>
      <c r="F132" s="43"/>
      <c r="G132" s="43"/>
      <c r="H132" s="43"/>
      <c r="I132" s="43"/>
      <c r="J132" s="44"/>
    </row>
    <row r="133" ht="30">
      <c r="A133" s="35" t="s">
        <v>76</v>
      </c>
      <c r="B133" s="35">
        <v>40</v>
      </c>
      <c r="C133" s="36" t="s">
        <v>424</v>
      </c>
      <c r="D133" s="35"/>
      <c r="E133" s="37" t="s">
        <v>425</v>
      </c>
      <c r="F133" s="38" t="s">
        <v>194</v>
      </c>
      <c r="G133" s="39">
        <v>10</v>
      </c>
      <c r="H133" s="40">
        <v>0</v>
      </c>
      <c r="I133" s="40">
        <f>ROUND(G133*H133,P4)</f>
        <v>0</v>
      </c>
      <c r="J133" s="38" t="s">
        <v>81</v>
      </c>
      <c r="O133" s="41">
        <f>I133*0.21</f>
        <v>0</v>
      </c>
      <c r="P133">
        <v>3</v>
      </c>
    </row>
    <row r="134">
      <c r="A134" s="35" t="s">
        <v>82</v>
      </c>
      <c r="B134" s="42"/>
      <c r="C134" s="43"/>
      <c r="D134" s="43"/>
      <c r="E134" s="37" t="s">
        <v>897</v>
      </c>
      <c r="F134" s="43"/>
      <c r="G134" s="43"/>
      <c r="H134" s="43"/>
      <c r="I134" s="43"/>
      <c r="J134" s="44"/>
    </row>
    <row r="135" ht="60">
      <c r="A135" s="35" t="s">
        <v>84</v>
      </c>
      <c r="B135" s="42"/>
      <c r="C135" s="43"/>
      <c r="D135" s="43"/>
      <c r="E135" s="37" t="s">
        <v>429</v>
      </c>
      <c r="F135" s="43"/>
      <c r="G135" s="43"/>
      <c r="H135" s="43"/>
      <c r="I135" s="43"/>
      <c r="J135" s="44"/>
    </row>
    <row r="136" ht="30">
      <c r="A136" s="35" t="s">
        <v>76</v>
      </c>
      <c r="B136" s="35">
        <v>41</v>
      </c>
      <c r="C136" s="36" t="s">
        <v>839</v>
      </c>
      <c r="D136" s="35"/>
      <c r="E136" s="37" t="s">
        <v>840</v>
      </c>
      <c r="F136" s="38" t="s">
        <v>194</v>
      </c>
      <c r="G136" s="39">
        <v>3</v>
      </c>
      <c r="H136" s="40">
        <v>0</v>
      </c>
      <c r="I136" s="40">
        <f>ROUND(G136*H136,P4)</f>
        <v>0</v>
      </c>
      <c r="J136" s="38" t="s">
        <v>81</v>
      </c>
      <c r="O136" s="41">
        <f>I136*0.21</f>
        <v>0</v>
      </c>
      <c r="P136">
        <v>3</v>
      </c>
    </row>
    <row r="137">
      <c r="A137" s="35" t="s">
        <v>82</v>
      </c>
      <c r="B137" s="42"/>
      <c r="C137" s="43"/>
      <c r="D137" s="43"/>
      <c r="E137" s="37" t="s">
        <v>898</v>
      </c>
      <c r="F137" s="43"/>
      <c r="G137" s="43"/>
      <c r="H137" s="43"/>
      <c r="I137" s="43"/>
      <c r="J137" s="44"/>
    </row>
    <row r="138" ht="120">
      <c r="A138" s="35" t="s">
        <v>84</v>
      </c>
      <c r="B138" s="45"/>
      <c r="C138" s="46"/>
      <c r="D138" s="46"/>
      <c r="E138" s="37" t="s">
        <v>899</v>
      </c>
      <c r="F138" s="46"/>
      <c r="G138" s="46"/>
      <c r="H138" s="46"/>
      <c r="I138" s="46"/>
      <c r="J138" s="47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55</v>
      </c>
      <c r="F2" s="15"/>
      <c r="G2" s="15"/>
      <c r="H2" s="15"/>
      <c r="I2" s="15"/>
      <c r="J2" s="17"/>
    </row>
    <row r="3">
      <c r="A3" s="3" t="s">
        <v>56</v>
      </c>
      <c r="B3" s="18" t="s">
        <v>57</v>
      </c>
      <c r="C3" s="19" t="s">
        <v>58</v>
      </c>
      <c r="D3" s="20"/>
      <c r="E3" s="21" t="s">
        <v>59</v>
      </c>
      <c r="F3" s="15"/>
      <c r="G3" s="15"/>
      <c r="H3" s="22" t="s">
        <v>41</v>
      </c>
      <c r="I3" s="23">
        <f>SUMIFS(I8:I138,A8:A138,"SD")</f>
        <v>0</v>
      </c>
      <c r="J3" s="17"/>
      <c r="O3">
        <v>0</v>
      </c>
      <c r="P3">
        <v>2</v>
      </c>
    </row>
    <row r="4">
      <c r="A4" s="3" t="s">
        <v>60</v>
      </c>
      <c r="B4" s="18" t="s">
        <v>61</v>
      </c>
      <c r="C4" s="19" t="s">
        <v>41</v>
      </c>
      <c r="D4" s="20"/>
      <c r="E4" s="21" t="s">
        <v>42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62</v>
      </c>
      <c r="B5" s="25" t="s">
        <v>63</v>
      </c>
      <c r="C5" s="7" t="s">
        <v>64</v>
      </c>
      <c r="D5" s="7" t="s">
        <v>65</v>
      </c>
      <c r="E5" s="7" t="s">
        <v>66</v>
      </c>
      <c r="F5" s="7" t="s">
        <v>67</v>
      </c>
      <c r="G5" s="7" t="s">
        <v>68</v>
      </c>
      <c r="H5" s="7" t="s">
        <v>69</v>
      </c>
      <c r="I5" s="7"/>
      <c r="J5" s="26" t="s">
        <v>70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71</v>
      </c>
      <c r="I6" s="7" t="s">
        <v>72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73</v>
      </c>
      <c r="B8" s="30"/>
      <c r="C8" s="31" t="s">
        <v>74</v>
      </c>
      <c r="D8" s="32"/>
      <c r="E8" s="29" t="s">
        <v>75</v>
      </c>
      <c r="F8" s="32"/>
      <c r="G8" s="32"/>
      <c r="H8" s="32"/>
      <c r="I8" s="33">
        <f>SUMIFS(I9:I14,A9:A14,"P")</f>
        <v>0</v>
      </c>
      <c r="J8" s="34"/>
    </row>
    <row r="9" ht="30">
      <c r="A9" s="35" t="s">
        <v>76</v>
      </c>
      <c r="B9" s="35">
        <v>1</v>
      </c>
      <c r="C9" s="36" t="s">
        <v>134</v>
      </c>
      <c r="D9" s="35" t="s">
        <v>78</v>
      </c>
      <c r="E9" s="37" t="s">
        <v>135</v>
      </c>
      <c r="F9" s="38" t="s">
        <v>136</v>
      </c>
      <c r="G9" s="39">
        <v>210.40600000000001</v>
      </c>
      <c r="H9" s="40">
        <v>0</v>
      </c>
      <c r="I9" s="40">
        <f>ROUND(G9*H9,P4)</f>
        <v>0</v>
      </c>
      <c r="J9" s="38" t="s">
        <v>81</v>
      </c>
      <c r="O9" s="41">
        <f>I9*0.21</f>
        <v>0</v>
      </c>
      <c r="P9">
        <v>3</v>
      </c>
    </row>
    <row r="10">
      <c r="A10" s="35" t="s">
        <v>82</v>
      </c>
      <c r="B10" s="42"/>
      <c r="C10" s="43"/>
      <c r="D10" s="43"/>
      <c r="E10" s="48" t="s">
        <v>78</v>
      </c>
      <c r="F10" s="43"/>
      <c r="G10" s="43"/>
      <c r="H10" s="43"/>
      <c r="I10" s="43"/>
      <c r="J10" s="44"/>
    </row>
    <row r="11" ht="165">
      <c r="A11" s="35" t="s">
        <v>84</v>
      </c>
      <c r="B11" s="42"/>
      <c r="C11" s="43"/>
      <c r="D11" s="43"/>
      <c r="E11" s="37" t="s">
        <v>211</v>
      </c>
      <c r="F11" s="43"/>
      <c r="G11" s="43"/>
      <c r="H11" s="43"/>
      <c r="I11" s="43"/>
      <c r="J11" s="44"/>
    </row>
    <row r="12" ht="30">
      <c r="A12" s="35" t="s">
        <v>76</v>
      </c>
      <c r="B12" s="35">
        <v>2</v>
      </c>
      <c r="C12" s="36" t="s">
        <v>212</v>
      </c>
      <c r="D12" s="35" t="s">
        <v>78</v>
      </c>
      <c r="E12" s="37" t="s">
        <v>213</v>
      </c>
      <c r="F12" s="38" t="s">
        <v>136</v>
      </c>
      <c r="G12" s="39">
        <v>76.873999999999995</v>
      </c>
      <c r="H12" s="40">
        <v>0</v>
      </c>
      <c r="I12" s="40">
        <f>ROUND(G12*H12,P4)</f>
        <v>0</v>
      </c>
      <c r="J12" s="38" t="s">
        <v>81</v>
      </c>
      <c r="O12" s="41">
        <f>I12*0.21</f>
        <v>0</v>
      </c>
      <c r="P12">
        <v>3</v>
      </c>
    </row>
    <row r="13">
      <c r="A13" s="35" t="s">
        <v>82</v>
      </c>
      <c r="B13" s="42"/>
      <c r="C13" s="43"/>
      <c r="D13" s="43"/>
      <c r="E13" s="48" t="s">
        <v>78</v>
      </c>
      <c r="F13" s="43"/>
      <c r="G13" s="43"/>
      <c r="H13" s="43"/>
      <c r="I13" s="43"/>
      <c r="J13" s="44"/>
    </row>
    <row r="14" ht="165">
      <c r="A14" s="35" t="s">
        <v>84</v>
      </c>
      <c r="B14" s="42"/>
      <c r="C14" s="43"/>
      <c r="D14" s="43"/>
      <c r="E14" s="37" t="s">
        <v>211</v>
      </c>
      <c r="F14" s="43"/>
      <c r="G14" s="43"/>
      <c r="H14" s="43"/>
      <c r="I14" s="43"/>
      <c r="J14" s="44"/>
    </row>
    <row r="15">
      <c r="A15" s="29" t="s">
        <v>73</v>
      </c>
      <c r="B15" s="30"/>
      <c r="C15" s="31" t="s">
        <v>140</v>
      </c>
      <c r="D15" s="32"/>
      <c r="E15" s="29" t="s">
        <v>141</v>
      </c>
      <c r="F15" s="32"/>
      <c r="G15" s="32"/>
      <c r="H15" s="32"/>
      <c r="I15" s="33">
        <f>SUMIFS(I16:I45,A16:A45,"P")</f>
        <v>0</v>
      </c>
      <c r="J15" s="34"/>
    </row>
    <row r="16">
      <c r="A16" s="35" t="s">
        <v>76</v>
      </c>
      <c r="B16" s="35">
        <v>3</v>
      </c>
      <c r="C16" s="36" t="s">
        <v>252</v>
      </c>
      <c r="D16" s="35"/>
      <c r="E16" s="37" t="s">
        <v>253</v>
      </c>
      <c r="F16" s="38" t="s">
        <v>171</v>
      </c>
      <c r="G16" s="39">
        <v>161.84</v>
      </c>
      <c r="H16" s="40">
        <v>0</v>
      </c>
      <c r="I16" s="40">
        <f>ROUND(G16*H16,P4)</f>
        <v>0</v>
      </c>
      <c r="J16" s="38" t="s">
        <v>81</v>
      </c>
      <c r="O16" s="41">
        <f>I16*0.21</f>
        <v>0</v>
      </c>
      <c r="P16">
        <v>3</v>
      </c>
    </row>
    <row r="17" ht="30">
      <c r="A17" s="35" t="s">
        <v>82</v>
      </c>
      <c r="B17" s="42"/>
      <c r="C17" s="43"/>
      <c r="D17" s="43"/>
      <c r="E17" s="37" t="s">
        <v>727</v>
      </c>
      <c r="F17" s="43"/>
      <c r="G17" s="43"/>
      <c r="H17" s="43"/>
      <c r="I17" s="43"/>
      <c r="J17" s="44"/>
    </row>
    <row r="18" ht="409.5">
      <c r="A18" s="35" t="s">
        <v>84</v>
      </c>
      <c r="B18" s="42"/>
      <c r="C18" s="43"/>
      <c r="D18" s="43"/>
      <c r="E18" s="37" t="s">
        <v>458</v>
      </c>
      <c r="F18" s="43"/>
      <c r="G18" s="43"/>
      <c r="H18" s="43"/>
      <c r="I18" s="43"/>
      <c r="J18" s="44"/>
    </row>
    <row r="19">
      <c r="A19" s="35" t="s">
        <v>76</v>
      </c>
      <c r="B19" s="35">
        <v>4</v>
      </c>
      <c r="C19" s="36" t="s">
        <v>256</v>
      </c>
      <c r="D19" s="35"/>
      <c r="E19" s="37" t="s">
        <v>257</v>
      </c>
      <c r="F19" s="38" t="s">
        <v>171</v>
      </c>
      <c r="G19" s="39">
        <v>40.460000000000001</v>
      </c>
      <c r="H19" s="40">
        <v>0</v>
      </c>
      <c r="I19" s="40">
        <f>ROUND(G19*H19,P4)</f>
        <v>0</v>
      </c>
      <c r="J19" s="38" t="s">
        <v>81</v>
      </c>
      <c r="O19" s="41">
        <f>I19*0.21</f>
        <v>0</v>
      </c>
      <c r="P19">
        <v>3</v>
      </c>
    </row>
    <row r="20">
      <c r="A20" s="35" t="s">
        <v>82</v>
      </c>
      <c r="B20" s="42"/>
      <c r="C20" s="43"/>
      <c r="D20" s="43"/>
      <c r="E20" s="48" t="s">
        <v>78</v>
      </c>
      <c r="F20" s="43"/>
      <c r="G20" s="43"/>
      <c r="H20" s="43"/>
      <c r="I20" s="43"/>
      <c r="J20" s="44"/>
    </row>
    <row r="21" ht="409.5">
      <c r="A21" s="35" t="s">
        <v>84</v>
      </c>
      <c r="B21" s="42"/>
      <c r="C21" s="43"/>
      <c r="D21" s="43"/>
      <c r="E21" s="37" t="s">
        <v>459</v>
      </c>
      <c r="F21" s="43"/>
      <c r="G21" s="43"/>
      <c r="H21" s="43"/>
      <c r="I21" s="43"/>
      <c r="J21" s="44"/>
    </row>
    <row r="22">
      <c r="A22" s="35" t="s">
        <v>76</v>
      </c>
      <c r="B22" s="35">
        <v>5</v>
      </c>
      <c r="C22" s="36" t="s">
        <v>259</v>
      </c>
      <c r="D22" s="35" t="s">
        <v>78</v>
      </c>
      <c r="E22" s="37" t="s">
        <v>260</v>
      </c>
      <c r="F22" s="38" t="s">
        <v>171</v>
      </c>
      <c r="G22" s="39">
        <v>51.100000000000001</v>
      </c>
      <c r="H22" s="40">
        <v>0</v>
      </c>
      <c r="I22" s="40">
        <f>ROUND(G22*H22,P4)</f>
        <v>0</v>
      </c>
      <c r="J22" s="38" t="s">
        <v>81</v>
      </c>
      <c r="O22" s="41">
        <f>I22*0.21</f>
        <v>0</v>
      </c>
      <c r="P22">
        <v>3</v>
      </c>
    </row>
    <row r="23">
      <c r="A23" s="35" t="s">
        <v>82</v>
      </c>
      <c r="B23" s="42"/>
      <c r="C23" s="43"/>
      <c r="D23" s="43"/>
      <c r="E23" s="37" t="s">
        <v>842</v>
      </c>
      <c r="F23" s="43"/>
      <c r="G23" s="43"/>
      <c r="H23" s="43"/>
      <c r="I23" s="43"/>
      <c r="J23" s="44"/>
    </row>
    <row r="24" ht="390">
      <c r="A24" s="35" t="s">
        <v>84</v>
      </c>
      <c r="B24" s="42"/>
      <c r="C24" s="43"/>
      <c r="D24" s="43"/>
      <c r="E24" s="37" t="s">
        <v>266</v>
      </c>
      <c r="F24" s="43"/>
      <c r="G24" s="43"/>
      <c r="H24" s="43"/>
      <c r="I24" s="43"/>
      <c r="J24" s="44"/>
    </row>
    <row r="25">
      <c r="A25" s="35" t="s">
        <v>76</v>
      </c>
      <c r="B25" s="35">
        <v>6</v>
      </c>
      <c r="C25" s="36" t="s">
        <v>263</v>
      </c>
      <c r="D25" s="35" t="s">
        <v>78</v>
      </c>
      <c r="E25" s="37" t="s">
        <v>264</v>
      </c>
      <c r="F25" s="38" t="s">
        <v>171</v>
      </c>
      <c r="G25" s="39">
        <v>23.699999999999999</v>
      </c>
      <c r="H25" s="40">
        <v>0</v>
      </c>
      <c r="I25" s="40">
        <f>ROUND(G25*H25,P4)</f>
        <v>0</v>
      </c>
      <c r="J25" s="38" t="s">
        <v>81</v>
      </c>
      <c r="O25" s="41">
        <f>I25*0.21</f>
        <v>0</v>
      </c>
      <c r="P25">
        <v>3</v>
      </c>
    </row>
    <row r="26">
      <c r="A26" s="35" t="s">
        <v>82</v>
      </c>
      <c r="B26" s="42"/>
      <c r="C26" s="43"/>
      <c r="D26" s="43"/>
      <c r="E26" s="37" t="s">
        <v>265</v>
      </c>
      <c r="F26" s="43"/>
      <c r="G26" s="43"/>
      <c r="H26" s="43"/>
      <c r="I26" s="43"/>
      <c r="J26" s="44"/>
    </row>
    <row r="27" ht="390">
      <c r="A27" s="35" t="s">
        <v>84</v>
      </c>
      <c r="B27" s="42"/>
      <c r="C27" s="43"/>
      <c r="D27" s="43"/>
      <c r="E27" s="37" t="s">
        <v>266</v>
      </c>
      <c r="F27" s="43"/>
      <c r="G27" s="43"/>
      <c r="H27" s="43"/>
      <c r="I27" s="43"/>
      <c r="J27" s="44"/>
    </row>
    <row r="28">
      <c r="A28" s="35" t="s">
        <v>76</v>
      </c>
      <c r="B28" s="35">
        <v>7</v>
      </c>
      <c r="C28" s="36" t="s">
        <v>843</v>
      </c>
      <c r="D28" s="35" t="s">
        <v>78</v>
      </c>
      <c r="E28" s="37" t="s">
        <v>844</v>
      </c>
      <c r="F28" s="38" t="s">
        <v>171</v>
      </c>
      <c r="G28" s="39">
        <v>51.100000000000001</v>
      </c>
      <c r="H28" s="40">
        <v>0</v>
      </c>
      <c r="I28" s="40">
        <f>ROUND(G28*H28,P4)</f>
        <v>0</v>
      </c>
      <c r="J28" s="38" t="s">
        <v>81</v>
      </c>
      <c r="O28" s="41">
        <f>I28*0.21</f>
        <v>0</v>
      </c>
      <c r="P28">
        <v>3</v>
      </c>
    </row>
    <row r="29">
      <c r="A29" s="35" t="s">
        <v>82</v>
      </c>
      <c r="B29" s="42"/>
      <c r="C29" s="43"/>
      <c r="D29" s="43"/>
      <c r="E29" s="48" t="s">
        <v>78</v>
      </c>
      <c r="F29" s="43"/>
      <c r="G29" s="43"/>
      <c r="H29" s="43"/>
      <c r="I29" s="43"/>
      <c r="J29" s="44"/>
    </row>
    <row r="30" ht="345">
      <c r="A30" s="35" t="s">
        <v>84</v>
      </c>
      <c r="B30" s="42"/>
      <c r="C30" s="43"/>
      <c r="D30" s="43"/>
      <c r="E30" s="37" t="s">
        <v>612</v>
      </c>
      <c r="F30" s="43"/>
      <c r="G30" s="43"/>
      <c r="H30" s="43"/>
      <c r="I30" s="43"/>
      <c r="J30" s="44"/>
    </row>
    <row r="31">
      <c r="A31" s="35" t="s">
        <v>76</v>
      </c>
      <c r="B31" s="35">
        <v>8</v>
      </c>
      <c r="C31" s="36" t="s">
        <v>174</v>
      </c>
      <c r="D31" s="35" t="s">
        <v>78</v>
      </c>
      <c r="E31" s="37" t="s">
        <v>175</v>
      </c>
      <c r="F31" s="38" t="s">
        <v>171</v>
      </c>
      <c r="G31" s="39">
        <v>202.30000000000001</v>
      </c>
      <c r="H31" s="40">
        <v>0</v>
      </c>
      <c r="I31" s="40">
        <f>ROUND(G31*H31,P4)</f>
        <v>0</v>
      </c>
      <c r="J31" s="38" t="s">
        <v>81</v>
      </c>
      <c r="O31" s="41">
        <f>I31*0.21</f>
        <v>0</v>
      </c>
      <c r="P31">
        <v>3</v>
      </c>
    </row>
    <row r="32">
      <c r="A32" s="35" t="s">
        <v>82</v>
      </c>
      <c r="B32" s="42"/>
      <c r="C32" s="43"/>
      <c r="D32" s="43"/>
      <c r="E32" s="48" t="s">
        <v>78</v>
      </c>
      <c r="F32" s="43"/>
      <c r="G32" s="43"/>
      <c r="H32" s="43"/>
      <c r="I32" s="43"/>
      <c r="J32" s="44"/>
    </row>
    <row r="33" ht="240">
      <c r="A33" s="35" t="s">
        <v>84</v>
      </c>
      <c r="B33" s="42"/>
      <c r="C33" s="43"/>
      <c r="D33" s="43"/>
      <c r="E33" s="37" t="s">
        <v>177</v>
      </c>
      <c r="F33" s="43"/>
      <c r="G33" s="43"/>
      <c r="H33" s="43"/>
      <c r="I33" s="43"/>
      <c r="J33" s="44"/>
    </row>
    <row r="34">
      <c r="A34" s="35" t="s">
        <v>76</v>
      </c>
      <c r="B34" s="35">
        <v>9</v>
      </c>
      <c r="C34" s="36" t="s">
        <v>296</v>
      </c>
      <c r="D34" s="35" t="s">
        <v>78</v>
      </c>
      <c r="E34" s="37" t="s">
        <v>297</v>
      </c>
      <c r="F34" s="38" t="s">
        <v>171</v>
      </c>
      <c r="G34" s="39">
        <v>23.699999999999999</v>
      </c>
      <c r="H34" s="40">
        <v>0</v>
      </c>
      <c r="I34" s="40">
        <f>ROUND(G34*H34,P4)</f>
        <v>0</v>
      </c>
      <c r="J34" s="38" t="s">
        <v>81</v>
      </c>
      <c r="O34" s="41">
        <f>I34*0.21</f>
        <v>0</v>
      </c>
      <c r="P34">
        <v>3</v>
      </c>
    </row>
    <row r="35">
      <c r="A35" s="35" t="s">
        <v>82</v>
      </c>
      <c r="B35" s="42"/>
      <c r="C35" s="43"/>
      <c r="D35" s="43"/>
      <c r="E35" s="37" t="s">
        <v>298</v>
      </c>
      <c r="F35" s="43"/>
      <c r="G35" s="43"/>
      <c r="H35" s="43"/>
      <c r="I35" s="43"/>
      <c r="J35" s="44"/>
    </row>
    <row r="36" ht="45">
      <c r="A36" s="35" t="s">
        <v>84</v>
      </c>
      <c r="B36" s="42"/>
      <c r="C36" s="43"/>
      <c r="D36" s="43"/>
      <c r="E36" s="37" t="s">
        <v>299</v>
      </c>
      <c r="F36" s="43"/>
      <c r="G36" s="43"/>
      <c r="H36" s="43"/>
      <c r="I36" s="43"/>
      <c r="J36" s="44"/>
    </row>
    <row r="37">
      <c r="A37" s="35" t="s">
        <v>76</v>
      </c>
      <c r="B37" s="35">
        <v>10</v>
      </c>
      <c r="C37" s="36" t="s">
        <v>304</v>
      </c>
      <c r="D37" s="35" t="s">
        <v>78</v>
      </c>
      <c r="E37" s="37" t="s">
        <v>305</v>
      </c>
      <c r="F37" s="38" t="s">
        <v>144</v>
      </c>
      <c r="G37" s="39">
        <v>158</v>
      </c>
      <c r="H37" s="40">
        <v>0</v>
      </c>
      <c r="I37" s="40">
        <f>ROUND(G37*H37,P4)</f>
        <v>0</v>
      </c>
      <c r="J37" s="38" t="s">
        <v>81</v>
      </c>
      <c r="O37" s="41">
        <f>I37*0.21</f>
        <v>0</v>
      </c>
      <c r="P37">
        <v>3</v>
      </c>
    </row>
    <row r="38">
      <c r="A38" s="35" t="s">
        <v>82</v>
      </c>
      <c r="B38" s="42"/>
      <c r="C38" s="43"/>
      <c r="D38" s="43"/>
      <c r="E38" s="48" t="s">
        <v>78</v>
      </c>
      <c r="F38" s="43"/>
      <c r="G38" s="43"/>
      <c r="H38" s="43"/>
      <c r="I38" s="43"/>
      <c r="J38" s="44"/>
    </row>
    <row r="39" ht="30">
      <c r="A39" s="35" t="s">
        <v>84</v>
      </c>
      <c r="B39" s="42"/>
      <c r="C39" s="43"/>
      <c r="D39" s="43"/>
      <c r="E39" s="37" t="s">
        <v>306</v>
      </c>
      <c r="F39" s="43"/>
      <c r="G39" s="43"/>
      <c r="H39" s="43"/>
      <c r="I39" s="43"/>
      <c r="J39" s="44"/>
    </row>
    <row r="40">
      <c r="A40" s="35" t="s">
        <v>76</v>
      </c>
      <c r="B40" s="35">
        <v>11</v>
      </c>
      <c r="C40" s="36" t="s">
        <v>307</v>
      </c>
      <c r="D40" s="35" t="s">
        <v>78</v>
      </c>
      <c r="E40" s="37" t="s">
        <v>308</v>
      </c>
      <c r="F40" s="38" t="s">
        <v>144</v>
      </c>
      <c r="G40" s="39">
        <v>158</v>
      </c>
      <c r="H40" s="40">
        <v>0</v>
      </c>
      <c r="I40" s="40">
        <f>ROUND(G40*H40,P4)</f>
        <v>0</v>
      </c>
      <c r="J40" s="38" t="s">
        <v>81</v>
      </c>
      <c r="O40" s="41">
        <f>I40*0.21</f>
        <v>0</v>
      </c>
      <c r="P40">
        <v>3</v>
      </c>
    </row>
    <row r="41">
      <c r="A41" s="35" t="s">
        <v>82</v>
      </c>
      <c r="B41" s="42"/>
      <c r="C41" s="43"/>
      <c r="D41" s="43"/>
      <c r="E41" s="48" t="s">
        <v>78</v>
      </c>
      <c r="F41" s="43"/>
      <c r="G41" s="43"/>
      <c r="H41" s="43"/>
      <c r="I41" s="43"/>
      <c r="J41" s="44"/>
    </row>
    <row r="42" ht="45">
      <c r="A42" s="35" t="s">
        <v>84</v>
      </c>
      <c r="B42" s="42"/>
      <c r="C42" s="43"/>
      <c r="D42" s="43"/>
      <c r="E42" s="37" t="s">
        <v>309</v>
      </c>
      <c r="F42" s="43"/>
      <c r="G42" s="43"/>
      <c r="H42" s="43"/>
      <c r="I42" s="43"/>
      <c r="J42" s="44"/>
    </row>
    <row r="43">
      <c r="A43" s="35" t="s">
        <v>76</v>
      </c>
      <c r="B43" s="35">
        <v>12</v>
      </c>
      <c r="C43" s="36" t="s">
        <v>310</v>
      </c>
      <c r="D43" s="35" t="s">
        <v>78</v>
      </c>
      <c r="E43" s="37" t="s">
        <v>311</v>
      </c>
      <c r="F43" s="38" t="s">
        <v>144</v>
      </c>
      <c r="G43" s="39">
        <v>158</v>
      </c>
      <c r="H43" s="40">
        <v>0</v>
      </c>
      <c r="I43" s="40">
        <f>ROUND(G43*H43,P4)</f>
        <v>0</v>
      </c>
      <c r="J43" s="38" t="s">
        <v>81</v>
      </c>
      <c r="O43" s="41">
        <f>I43*0.21</f>
        <v>0</v>
      </c>
      <c r="P43">
        <v>3</v>
      </c>
    </row>
    <row r="44">
      <c r="A44" s="35" t="s">
        <v>82</v>
      </c>
      <c r="B44" s="42"/>
      <c r="C44" s="43"/>
      <c r="D44" s="43"/>
      <c r="E44" s="48" t="s">
        <v>78</v>
      </c>
      <c r="F44" s="43"/>
      <c r="G44" s="43"/>
      <c r="H44" s="43"/>
      <c r="I44" s="43"/>
      <c r="J44" s="44"/>
    </row>
    <row r="45" ht="45">
      <c r="A45" s="35" t="s">
        <v>84</v>
      </c>
      <c r="B45" s="42"/>
      <c r="C45" s="43"/>
      <c r="D45" s="43"/>
      <c r="E45" s="37" t="s">
        <v>312</v>
      </c>
      <c r="F45" s="43"/>
      <c r="G45" s="43"/>
      <c r="H45" s="43"/>
      <c r="I45" s="43"/>
      <c r="J45" s="44"/>
    </row>
    <row r="46">
      <c r="A46" s="29" t="s">
        <v>73</v>
      </c>
      <c r="B46" s="30"/>
      <c r="C46" s="31" t="s">
        <v>219</v>
      </c>
      <c r="D46" s="32"/>
      <c r="E46" s="29" t="s">
        <v>220</v>
      </c>
      <c r="F46" s="32"/>
      <c r="G46" s="32"/>
      <c r="H46" s="32"/>
      <c r="I46" s="33">
        <f>SUMIFS(I47:I73,A47:A73,"P")</f>
        <v>0</v>
      </c>
      <c r="J46" s="34"/>
    </row>
    <row r="47">
      <c r="A47" s="35" t="s">
        <v>76</v>
      </c>
      <c r="B47" s="35">
        <v>13</v>
      </c>
      <c r="C47" s="36" t="s">
        <v>731</v>
      </c>
      <c r="D47" s="35"/>
      <c r="E47" s="37" t="s">
        <v>732</v>
      </c>
      <c r="F47" s="38" t="s">
        <v>171</v>
      </c>
      <c r="G47" s="39">
        <v>5.1769999999999996</v>
      </c>
      <c r="H47" s="40">
        <v>0</v>
      </c>
      <c r="I47" s="40">
        <f>ROUND(G47*H47,P4)</f>
        <v>0</v>
      </c>
      <c r="J47" s="38" t="s">
        <v>81</v>
      </c>
      <c r="O47" s="41">
        <f>I47*0.21</f>
        <v>0</v>
      </c>
      <c r="P47">
        <v>3</v>
      </c>
    </row>
    <row r="48">
      <c r="A48" s="35" t="s">
        <v>82</v>
      </c>
      <c r="B48" s="42"/>
      <c r="C48" s="43"/>
      <c r="D48" s="43"/>
      <c r="E48" s="37" t="s">
        <v>733</v>
      </c>
      <c r="F48" s="43"/>
      <c r="G48" s="43"/>
      <c r="H48" s="43"/>
      <c r="I48" s="43"/>
      <c r="J48" s="44"/>
    </row>
    <row r="49" ht="75">
      <c r="A49" s="35" t="s">
        <v>84</v>
      </c>
      <c r="B49" s="42"/>
      <c r="C49" s="43"/>
      <c r="D49" s="43"/>
      <c r="E49" s="37" t="s">
        <v>734</v>
      </c>
      <c r="F49" s="43"/>
      <c r="G49" s="43"/>
      <c r="H49" s="43"/>
      <c r="I49" s="43"/>
      <c r="J49" s="44"/>
    </row>
    <row r="50">
      <c r="A50" s="35" t="s">
        <v>76</v>
      </c>
      <c r="B50" s="35">
        <v>14</v>
      </c>
      <c r="C50" s="36" t="s">
        <v>323</v>
      </c>
      <c r="D50" s="35"/>
      <c r="E50" s="37" t="s">
        <v>324</v>
      </c>
      <c r="F50" s="38" t="s">
        <v>144</v>
      </c>
      <c r="G50" s="39">
        <v>160.28999999999999</v>
      </c>
      <c r="H50" s="40">
        <v>0</v>
      </c>
      <c r="I50" s="40">
        <f>ROUND(G50*H50,P4)</f>
        <v>0</v>
      </c>
      <c r="J50" s="38" t="s">
        <v>81</v>
      </c>
      <c r="O50" s="41">
        <f>I50*0.21</f>
        <v>0</v>
      </c>
      <c r="P50">
        <v>3</v>
      </c>
    </row>
    <row r="51" ht="30">
      <c r="A51" s="35" t="s">
        <v>82</v>
      </c>
      <c r="B51" s="42"/>
      <c r="C51" s="43"/>
      <c r="D51" s="43"/>
      <c r="E51" s="37" t="s">
        <v>464</v>
      </c>
      <c r="F51" s="43"/>
      <c r="G51" s="43"/>
      <c r="H51" s="43"/>
      <c r="I51" s="43"/>
      <c r="J51" s="44"/>
    </row>
    <row r="52" ht="75">
      <c r="A52" s="35" t="s">
        <v>84</v>
      </c>
      <c r="B52" s="42"/>
      <c r="C52" s="43"/>
      <c r="D52" s="43"/>
      <c r="E52" s="37" t="s">
        <v>465</v>
      </c>
      <c r="F52" s="43"/>
      <c r="G52" s="43"/>
      <c r="H52" s="43"/>
      <c r="I52" s="43"/>
      <c r="J52" s="44"/>
    </row>
    <row r="53">
      <c r="A53" s="35" t="s">
        <v>76</v>
      </c>
      <c r="B53" s="35">
        <v>15</v>
      </c>
      <c r="C53" s="36" t="s">
        <v>847</v>
      </c>
      <c r="D53" s="35"/>
      <c r="E53" s="37" t="s">
        <v>848</v>
      </c>
      <c r="F53" s="38" t="s">
        <v>194</v>
      </c>
      <c r="G53" s="39">
        <v>357</v>
      </c>
      <c r="H53" s="40">
        <v>0</v>
      </c>
      <c r="I53" s="40">
        <f>ROUND(G53*H53,P4)</f>
        <v>0</v>
      </c>
      <c r="J53" s="38" t="s">
        <v>81</v>
      </c>
      <c r="O53" s="41">
        <f>I53*0.21</f>
        <v>0</v>
      </c>
      <c r="P53">
        <v>3</v>
      </c>
    </row>
    <row r="54" ht="30">
      <c r="A54" s="35" t="s">
        <v>82</v>
      </c>
      <c r="B54" s="42"/>
      <c r="C54" s="43"/>
      <c r="D54" s="43"/>
      <c r="E54" s="37" t="s">
        <v>849</v>
      </c>
      <c r="F54" s="43"/>
      <c r="G54" s="43"/>
      <c r="H54" s="43"/>
      <c r="I54" s="43"/>
      <c r="J54" s="44"/>
    </row>
    <row r="55" ht="75">
      <c r="A55" s="35" t="s">
        <v>84</v>
      </c>
      <c r="B55" s="42"/>
      <c r="C55" s="43"/>
      <c r="D55" s="43"/>
      <c r="E55" s="37" t="s">
        <v>850</v>
      </c>
      <c r="F55" s="43"/>
      <c r="G55" s="43"/>
      <c r="H55" s="43"/>
      <c r="I55" s="43"/>
      <c r="J55" s="44"/>
    </row>
    <row r="56" ht="30">
      <c r="A56" s="35" t="s">
        <v>76</v>
      </c>
      <c r="B56" s="35">
        <v>16</v>
      </c>
      <c r="C56" s="36" t="s">
        <v>851</v>
      </c>
      <c r="D56" s="35"/>
      <c r="E56" s="37" t="s">
        <v>852</v>
      </c>
      <c r="F56" s="38" t="s">
        <v>194</v>
      </c>
      <c r="G56" s="39">
        <v>214.19999999999999</v>
      </c>
      <c r="H56" s="40">
        <v>0</v>
      </c>
      <c r="I56" s="40">
        <f>ROUND(G56*H56,P4)</f>
        <v>0</v>
      </c>
      <c r="J56" s="38" t="s">
        <v>81</v>
      </c>
      <c r="O56" s="41">
        <f>I56*0.21</f>
        <v>0</v>
      </c>
      <c r="P56">
        <v>3</v>
      </c>
    </row>
    <row r="57" ht="30">
      <c r="A57" s="35" t="s">
        <v>82</v>
      </c>
      <c r="B57" s="42"/>
      <c r="C57" s="43"/>
      <c r="D57" s="43"/>
      <c r="E57" s="37" t="s">
        <v>853</v>
      </c>
      <c r="F57" s="43"/>
      <c r="G57" s="43"/>
      <c r="H57" s="43"/>
      <c r="I57" s="43"/>
      <c r="J57" s="44"/>
    </row>
    <row r="58" ht="75">
      <c r="A58" s="35" t="s">
        <v>84</v>
      </c>
      <c r="B58" s="42"/>
      <c r="C58" s="43"/>
      <c r="D58" s="43"/>
      <c r="E58" s="37" t="s">
        <v>223</v>
      </c>
      <c r="F58" s="43"/>
      <c r="G58" s="43"/>
      <c r="H58" s="43"/>
      <c r="I58" s="43"/>
      <c r="J58" s="44"/>
    </row>
    <row r="59" ht="30">
      <c r="A59" s="35" t="s">
        <v>76</v>
      </c>
      <c r="B59" s="35">
        <v>17</v>
      </c>
      <c r="C59" s="36" t="s">
        <v>854</v>
      </c>
      <c r="D59" s="35"/>
      <c r="E59" s="37" t="s">
        <v>855</v>
      </c>
      <c r="F59" s="38" t="s">
        <v>194</v>
      </c>
      <c r="G59" s="39">
        <v>35.700000000000003</v>
      </c>
      <c r="H59" s="40">
        <v>0</v>
      </c>
      <c r="I59" s="40">
        <f>ROUND(G59*H59,P4)</f>
        <v>0</v>
      </c>
      <c r="J59" s="38" t="s">
        <v>81</v>
      </c>
      <c r="O59" s="41">
        <f>I59*0.21</f>
        <v>0</v>
      </c>
      <c r="P59">
        <v>3</v>
      </c>
    </row>
    <row r="60">
      <c r="A60" s="35" t="s">
        <v>82</v>
      </c>
      <c r="B60" s="42"/>
      <c r="C60" s="43"/>
      <c r="D60" s="43"/>
      <c r="E60" s="37" t="s">
        <v>856</v>
      </c>
      <c r="F60" s="43"/>
      <c r="G60" s="43"/>
      <c r="H60" s="43"/>
      <c r="I60" s="43"/>
      <c r="J60" s="44"/>
    </row>
    <row r="61" ht="75">
      <c r="A61" s="35" t="s">
        <v>84</v>
      </c>
      <c r="B61" s="42"/>
      <c r="C61" s="43"/>
      <c r="D61" s="43"/>
      <c r="E61" s="37" t="s">
        <v>223</v>
      </c>
      <c r="F61" s="43"/>
      <c r="G61" s="43"/>
      <c r="H61" s="43"/>
      <c r="I61" s="43"/>
      <c r="J61" s="44"/>
    </row>
    <row r="62" ht="30">
      <c r="A62" s="35" t="s">
        <v>76</v>
      </c>
      <c r="B62" s="35">
        <v>18</v>
      </c>
      <c r="C62" s="36" t="s">
        <v>857</v>
      </c>
      <c r="D62" s="35"/>
      <c r="E62" s="37" t="s">
        <v>858</v>
      </c>
      <c r="F62" s="38" t="s">
        <v>194</v>
      </c>
      <c r="G62" s="39">
        <v>107.09999999999999</v>
      </c>
      <c r="H62" s="40">
        <v>0</v>
      </c>
      <c r="I62" s="40">
        <f>ROUND(G62*H62,P4)</f>
        <v>0</v>
      </c>
      <c r="J62" s="38" t="s">
        <v>81</v>
      </c>
      <c r="O62" s="41">
        <f>I62*0.21</f>
        <v>0</v>
      </c>
      <c r="P62">
        <v>3</v>
      </c>
    </row>
    <row r="63">
      <c r="A63" s="35" t="s">
        <v>82</v>
      </c>
      <c r="B63" s="42"/>
      <c r="C63" s="43"/>
      <c r="D63" s="43"/>
      <c r="E63" s="37" t="s">
        <v>859</v>
      </c>
      <c r="F63" s="43"/>
      <c r="G63" s="43"/>
      <c r="H63" s="43"/>
      <c r="I63" s="43"/>
      <c r="J63" s="44"/>
    </row>
    <row r="64" ht="75">
      <c r="A64" s="35" t="s">
        <v>84</v>
      </c>
      <c r="B64" s="42"/>
      <c r="C64" s="43"/>
      <c r="D64" s="43"/>
      <c r="E64" s="37" t="s">
        <v>747</v>
      </c>
      <c r="F64" s="43"/>
      <c r="G64" s="43"/>
      <c r="H64" s="43"/>
      <c r="I64" s="43"/>
      <c r="J64" s="44"/>
    </row>
    <row r="65">
      <c r="A65" s="35" t="s">
        <v>76</v>
      </c>
      <c r="B65" s="35">
        <v>19</v>
      </c>
      <c r="C65" s="36" t="s">
        <v>860</v>
      </c>
      <c r="D65" s="35"/>
      <c r="E65" s="37" t="s">
        <v>861</v>
      </c>
      <c r="F65" s="38" t="s">
        <v>171</v>
      </c>
      <c r="G65" s="39">
        <v>27.913</v>
      </c>
      <c r="H65" s="40">
        <v>0</v>
      </c>
      <c r="I65" s="40">
        <f>ROUND(G65*H65,P4)</f>
        <v>0</v>
      </c>
      <c r="J65" s="38" t="s">
        <v>81</v>
      </c>
      <c r="O65" s="41">
        <f>I65*0.21</f>
        <v>0</v>
      </c>
      <c r="P65">
        <v>3</v>
      </c>
    </row>
    <row r="66">
      <c r="A66" s="35" t="s">
        <v>82</v>
      </c>
      <c r="B66" s="42"/>
      <c r="C66" s="43"/>
      <c r="D66" s="43"/>
      <c r="E66" s="37" t="s">
        <v>862</v>
      </c>
      <c r="F66" s="43"/>
      <c r="G66" s="43"/>
      <c r="H66" s="43"/>
      <c r="I66" s="43"/>
      <c r="J66" s="44"/>
    </row>
    <row r="67" ht="409.5">
      <c r="A67" s="35" t="s">
        <v>84</v>
      </c>
      <c r="B67" s="42"/>
      <c r="C67" s="43"/>
      <c r="D67" s="43"/>
      <c r="E67" s="37" t="s">
        <v>863</v>
      </c>
      <c r="F67" s="43"/>
      <c r="G67" s="43"/>
      <c r="H67" s="43"/>
      <c r="I67" s="43"/>
      <c r="J67" s="44"/>
    </row>
    <row r="68">
      <c r="A68" s="35" t="s">
        <v>76</v>
      </c>
      <c r="B68" s="35">
        <v>20</v>
      </c>
      <c r="C68" s="36" t="s">
        <v>864</v>
      </c>
      <c r="D68" s="35"/>
      <c r="E68" s="37" t="s">
        <v>865</v>
      </c>
      <c r="F68" s="38" t="s">
        <v>136</v>
      </c>
      <c r="G68" s="39">
        <v>4.1870000000000003</v>
      </c>
      <c r="H68" s="40">
        <v>0</v>
      </c>
      <c r="I68" s="40">
        <f>ROUND(G68*H68,P4)</f>
        <v>0</v>
      </c>
      <c r="J68" s="38" t="s">
        <v>81</v>
      </c>
      <c r="O68" s="41">
        <f>I68*0.21</f>
        <v>0</v>
      </c>
      <c r="P68">
        <v>3</v>
      </c>
    </row>
    <row r="69">
      <c r="A69" s="35" t="s">
        <v>82</v>
      </c>
      <c r="B69" s="42"/>
      <c r="C69" s="43"/>
      <c r="D69" s="43"/>
      <c r="E69" s="48" t="s">
        <v>78</v>
      </c>
      <c r="F69" s="43"/>
      <c r="G69" s="43"/>
      <c r="H69" s="43"/>
      <c r="I69" s="43"/>
      <c r="J69" s="44"/>
    </row>
    <row r="70" ht="330">
      <c r="A70" s="35" t="s">
        <v>84</v>
      </c>
      <c r="B70" s="42"/>
      <c r="C70" s="43"/>
      <c r="D70" s="43"/>
      <c r="E70" s="37" t="s">
        <v>866</v>
      </c>
      <c r="F70" s="43"/>
      <c r="G70" s="43"/>
      <c r="H70" s="43"/>
      <c r="I70" s="43"/>
      <c r="J70" s="44"/>
    </row>
    <row r="71">
      <c r="A71" s="35" t="s">
        <v>76</v>
      </c>
      <c r="B71" s="35">
        <v>21</v>
      </c>
      <c r="C71" s="36" t="s">
        <v>335</v>
      </c>
      <c r="D71" s="35" t="s">
        <v>78</v>
      </c>
      <c r="E71" s="37" t="s">
        <v>336</v>
      </c>
      <c r="F71" s="38" t="s">
        <v>144</v>
      </c>
      <c r="G71" s="39">
        <v>218.75</v>
      </c>
      <c r="H71" s="40">
        <v>0</v>
      </c>
      <c r="I71" s="40">
        <f>ROUND(G71*H71,P4)</f>
        <v>0</v>
      </c>
      <c r="J71" s="38" t="s">
        <v>81</v>
      </c>
      <c r="O71" s="41">
        <f>I71*0.21</f>
        <v>0</v>
      </c>
      <c r="P71">
        <v>3</v>
      </c>
    </row>
    <row r="72">
      <c r="A72" s="35" t="s">
        <v>82</v>
      </c>
      <c r="B72" s="42"/>
      <c r="C72" s="43"/>
      <c r="D72" s="43"/>
      <c r="E72" s="37" t="s">
        <v>337</v>
      </c>
      <c r="F72" s="43"/>
      <c r="G72" s="43"/>
      <c r="H72" s="43"/>
      <c r="I72" s="43"/>
      <c r="J72" s="44"/>
    </row>
    <row r="73" ht="120">
      <c r="A73" s="35" t="s">
        <v>84</v>
      </c>
      <c r="B73" s="42"/>
      <c r="C73" s="43"/>
      <c r="D73" s="43"/>
      <c r="E73" s="37" t="s">
        <v>338</v>
      </c>
      <c r="F73" s="43"/>
      <c r="G73" s="43"/>
      <c r="H73" s="43"/>
      <c r="I73" s="43"/>
      <c r="J73" s="44"/>
    </row>
    <row r="74">
      <c r="A74" s="29" t="s">
        <v>73</v>
      </c>
      <c r="B74" s="30"/>
      <c r="C74" s="31" t="s">
        <v>772</v>
      </c>
      <c r="D74" s="32"/>
      <c r="E74" s="29" t="s">
        <v>773</v>
      </c>
      <c r="F74" s="32"/>
      <c r="G74" s="32"/>
      <c r="H74" s="32"/>
      <c r="I74" s="33">
        <f>SUMIFS(I75:I86,A75:A86,"P")</f>
        <v>0</v>
      </c>
      <c r="J74" s="34"/>
    </row>
    <row r="75">
      <c r="A75" s="35" t="s">
        <v>76</v>
      </c>
      <c r="B75" s="35">
        <v>22</v>
      </c>
      <c r="C75" s="36" t="s">
        <v>868</v>
      </c>
      <c r="D75" s="35"/>
      <c r="E75" s="37" t="s">
        <v>869</v>
      </c>
      <c r="F75" s="38" t="s">
        <v>171</v>
      </c>
      <c r="G75" s="39">
        <v>17.204000000000001</v>
      </c>
      <c r="H75" s="40">
        <v>0</v>
      </c>
      <c r="I75" s="40">
        <f>ROUND(G75*H75,P4)</f>
        <v>0</v>
      </c>
      <c r="J75" s="38" t="s">
        <v>81</v>
      </c>
      <c r="O75" s="41">
        <f>I75*0.21</f>
        <v>0</v>
      </c>
      <c r="P75">
        <v>3</v>
      </c>
    </row>
    <row r="76">
      <c r="A76" s="35" t="s">
        <v>82</v>
      </c>
      <c r="B76" s="42"/>
      <c r="C76" s="43"/>
      <c r="D76" s="43"/>
      <c r="E76" s="37" t="s">
        <v>870</v>
      </c>
      <c r="F76" s="43"/>
      <c r="G76" s="43"/>
      <c r="H76" s="43"/>
      <c r="I76" s="43"/>
      <c r="J76" s="44"/>
    </row>
    <row r="77" ht="409.5">
      <c r="A77" s="35" t="s">
        <v>84</v>
      </c>
      <c r="B77" s="42"/>
      <c r="C77" s="43"/>
      <c r="D77" s="43"/>
      <c r="E77" s="37" t="s">
        <v>871</v>
      </c>
      <c r="F77" s="43"/>
      <c r="G77" s="43"/>
      <c r="H77" s="43"/>
      <c r="I77" s="43"/>
      <c r="J77" s="44"/>
    </row>
    <row r="78">
      <c r="A78" s="35" t="s">
        <v>76</v>
      </c>
      <c r="B78" s="35">
        <v>23</v>
      </c>
      <c r="C78" s="36" t="s">
        <v>872</v>
      </c>
      <c r="D78" s="35"/>
      <c r="E78" s="37" t="s">
        <v>873</v>
      </c>
      <c r="F78" s="38" t="s">
        <v>136</v>
      </c>
      <c r="G78" s="39">
        <v>3.4409999999999998</v>
      </c>
      <c r="H78" s="40">
        <v>0</v>
      </c>
      <c r="I78" s="40">
        <f>ROUND(G78*H78,P4)</f>
        <v>0</v>
      </c>
      <c r="J78" s="38" t="s">
        <v>81</v>
      </c>
      <c r="O78" s="41">
        <f>I78*0.21</f>
        <v>0</v>
      </c>
      <c r="P78">
        <v>3</v>
      </c>
    </row>
    <row r="79">
      <c r="A79" s="35" t="s">
        <v>82</v>
      </c>
      <c r="B79" s="42"/>
      <c r="C79" s="43"/>
      <c r="D79" s="43"/>
      <c r="E79" s="48" t="s">
        <v>78</v>
      </c>
      <c r="F79" s="43"/>
      <c r="G79" s="43"/>
      <c r="H79" s="43"/>
      <c r="I79" s="43"/>
      <c r="J79" s="44"/>
    </row>
    <row r="80" ht="300">
      <c r="A80" s="35" t="s">
        <v>84</v>
      </c>
      <c r="B80" s="42"/>
      <c r="C80" s="43"/>
      <c r="D80" s="43"/>
      <c r="E80" s="37" t="s">
        <v>874</v>
      </c>
      <c r="F80" s="43"/>
      <c r="G80" s="43"/>
      <c r="H80" s="43"/>
      <c r="I80" s="43"/>
      <c r="J80" s="44"/>
    </row>
    <row r="81">
      <c r="A81" s="35" t="s">
        <v>76</v>
      </c>
      <c r="B81" s="35">
        <v>24</v>
      </c>
      <c r="C81" s="36" t="s">
        <v>875</v>
      </c>
      <c r="D81" s="35"/>
      <c r="E81" s="37" t="s">
        <v>876</v>
      </c>
      <c r="F81" s="38" t="s">
        <v>171</v>
      </c>
      <c r="G81" s="39">
        <v>32.195999999999998</v>
      </c>
      <c r="H81" s="40">
        <v>0</v>
      </c>
      <c r="I81" s="40">
        <f>ROUND(G81*H81,P4)</f>
        <v>0</v>
      </c>
      <c r="J81" s="38" t="s">
        <v>81</v>
      </c>
      <c r="O81" s="41">
        <f>I81*0.21</f>
        <v>0</v>
      </c>
      <c r="P81">
        <v>3</v>
      </c>
    </row>
    <row r="82">
      <c r="A82" s="35" t="s">
        <v>82</v>
      </c>
      <c r="B82" s="42"/>
      <c r="C82" s="43"/>
      <c r="D82" s="43"/>
      <c r="E82" s="48" t="s">
        <v>78</v>
      </c>
      <c r="F82" s="43"/>
      <c r="G82" s="43"/>
      <c r="H82" s="43"/>
      <c r="I82" s="43"/>
      <c r="J82" s="44"/>
    </row>
    <row r="83" ht="409.5">
      <c r="A83" s="35" t="s">
        <v>84</v>
      </c>
      <c r="B83" s="42"/>
      <c r="C83" s="43"/>
      <c r="D83" s="43"/>
      <c r="E83" s="37" t="s">
        <v>348</v>
      </c>
      <c r="F83" s="43"/>
      <c r="G83" s="43"/>
      <c r="H83" s="43"/>
      <c r="I83" s="43"/>
      <c r="J83" s="44"/>
    </row>
    <row r="84">
      <c r="A84" s="35" t="s">
        <v>76</v>
      </c>
      <c r="B84" s="35">
        <v>25</v>
      </c>
      <c r="C84" s="36" t="s">
        <v>877</v>
      </c>
      <c r="D84" s="35"/>
      <c r="E84" s="37" t="s">
        <v>878</v>
      </c>
      <c r="F84" s="38" t="s">
        <v>136</v>
      </c>
      <c r="G84" s="39">
        <v>4.8289999999999997</v>
      </c>
      <c r="H84" s="40">
        <v>0</v>
      </c>
      <c r="I84" s="40">
        <f>ROUND(G84*H84,P4)</f>
        <v>0</v>
      </c>
      <c r="J84" s="38" t="s">
        <v>81</v>
      </c>
      <c r="O84" s="41">
        <f>I84*0.21</f>
        <v>0</v>
      </c>
      <c r="P84">
        <v>3</v>
      </c>
    </row>
    <row r="85">
      <c r="A85" s="35" t="s">
        <v>82</v>
      </c>
      <c r="B85" s="42"/>
      <c r="C85" s="43"/>
      <c r="D85" s="43"/>
      <c r="E85" s="48" t="s">
        <v>78</v>
      </c>
      <c r="F85" s="43"/>
      <c r="G85" s="43"/>
      <c r="H85" s="43"/>
      <c r="I85" s="43"/>
      <c r="J85" s="44"/>
    </row>
    <row r="86" ht="330">
      <c r="A86" s="35" t="s">
        <v>84</v>
      </c>
      <c r="B86" s="42"/>
      <c r="C86" s="43"/>
      <c r="D86" s="43"/>
      <c r="E86" s="37" t="s">
        <v>866</v>
      </c>
      <c r="F86" s="43"/>
      <c r="G86" s="43"/>
      <c r="H86" s="43"/>
      <c r="I86" s="43"/>
      <c r="J86" s="44"/>
    </row>
    <row r="87">
      <c r="A87" s="29" t="s">
        <v>73</v>
      </c>
      <c r="B87" s="30"/>
      <c r="C87" s="31" t="s">
        <v>339</v>
      </c>
      <c r="D87" s="32"/>
      <c r="E87" s="29" t="s">
        <v>340</v>
      </c>
      <c r="F87" s="32"/>
      <c r="G87" s="32"/>
      <c r="H87" s="32"/>
      <c r="I87" s="33">
        <f>SUMIFS(I88:I105,A88:A105,"P")</f>
        <v>0</v>
      </c>
      <c r="J87" s="34"/>
    </row>
    <row r="88">
      <c r="A88" s="35" t="s">
        <v>76</v>
      </c>
      <c r="B88" s="35">
        <v>26</v>
      </c>
      <c r="C88" s="36" t="s">
        <v>466</v>
      </c>
      <c r="D88" s="35"/>
      <c r="E88" s="37" t="s">
        <v>467</v>
      </c>
      <c r="F88" s="38" t="s">
        <v>171</v>
      </c>
      <c r="G88" s="39">
        <v>10.619999999999999</v>
      </c>
      <c r="H88" s="40">
        <v>0</v>
      </c>
      <c r="I88" s="40">
        <f>ROUND(G88*H88,P4)</f>
        <v>0</v>
      </c>
      <c r="J88" s="38" t="s">
        <v>81</v>
      </c>
      <c r="O88" s="41">
        <f>I88*0.21</f>
        <v>0</v>
      </c>
      <c r="P88">
        <v>3</v>
      </c>
    </row>
    <row r="89">
      <c r="A89" s="35" t="s">
        <v>82</v>
      </c>
      <c r="B89" s="42"/>
      <c r="C89" s="43"/>
      <c r="D89" s="43"/>
      <c r="E89" s="37" t="s">
        <v>468</v>
      </c>
      <c r="F89" s="43"/>
      <c r="G89" s="43"/>
      <c r="H89" s="43"/>
      <c r="I89" s="43"/>
      <c r="J89" s="44"/>
    </row>
    <row r="90" ht="409.5">
      <c r="A90" s="35" t="s">
        <v>84</v>
      </c>
      <c r="B90" s="42"/>
      <c r="C90" s="43"/>
      <c r="D90" s="43"/>
      <c r="E90" s="37" t="s">
        <v>348</v>
      </c>
      <c r="F90" s="43"/>
      <c r="G90" s="43"/>
      <c r="H90" s="43"/>
      <c r="I90" s="43"/>
      <c r="J90" s="44"/>
    </row>
    <row r="91">
      <c r="A91" s="35" t="s">
        <v>76</v>
      </c>
      <c r="B91" s="35">
        <v>27</v>
      </c>
      <c r="C91" s="36" t="s">
        <v>345</v>
      </c>
      <c r="D91" s="35"/>
      <c r="E91" s="37" t="s">
        <v>346</v>
      </c>
      <c r="F91" s="38" t="s">
        <v>171</v>
      </c>
      <c r="G91" s="39">
        <v>3.6230000000000002</v>
      </c>
      <c r="H91" s="40">
        <v>0</v>
      </c>
      <c r="I91" s="40">
        <f>ROUND(G91*H91,P4)</f>
        <v>0</v>
      </c>
      <c r="J91" s="38" t="s">
        <v>81</v>
      </c>
      <c r="O91" s="41">
        <f>I91*0.21</f>
        <v>0</v>
      </c>
      <c r="P91">
        <v>3</v>
      </c>
    </row>
    <row r="92">
      <c r="A92" s="35" t="s">
        <v>82</v>
      </c>
      <c r="B92" s="42"/>
      <c r="C92" s="43"/>
      <c r="D92" s="43"/>
      <c r="E92" s="37" t="s">
        <v>347</v>
      </c>
      <c r="F92" s="43"/>
      <c r="G92" s="43"/>
      <c r="H92" s="43"/>
      <c r="I92" s="43"/>
      <c r="J92" s="44"/>
    </row>
    <row r="93" ht="409.5">
      <c r="A93" s="35" t="s">
        <v>84</v>
      </c>
      <c r="B93" s="42"/>
      <c r="C93" s="43"/>
      <c r="D93" s="43"/>
      <c r="E93" s="37" t="s">
        <v>348</v>
      </c>
      <c r="F93" s="43"/>
      <c r="G93" s="43"/>
      <c r="H93" s="43"/>
      <c r="I93" s="43"/>
      <c r="J93" s="44"/>
    </row>
    <row r="94">
      <c r="A94" s="35" t="s">
        <v>76</v>
      </c>
      <c r="B94" s="35">
        <v>28</v>
      </c>
      <c r="C94" s="36" t="s">
        <v>349</v>
      </c>
      <c r="D94" s="35" t="s">
        <v>78</v>
      </c>
      <c r="E94" s="37" t="s">
        <v>350</v>
      </c>
      <c r="F94" s="38" t="s">
        <v>171</v>
      </c>
      <c r="G94" s="39">
        <v>3.6230000000000002</v>
      </c>
      <c r="H94" s="40">
        <v>0</v>
      </c>
      <c r="I94" s="40">
        <f>ROUND(G94*H94,P4)</f>
        <v>0</v>
      </c>
      <c r="J94" s="38" t="s">
        <v>81</v>
      </c>
      <c r="O94" s="41">
        <f>I94*0.21</f>
        <v>0</v>
      </c>
      <c r="P94">
        <v>3</v>
      </c>
    </row>
    <row r="95">
      <c r="A95" s="35" t="s">
        <v>82</v>
      </c>
      <c r="B95" s="42"/>
      <c r="C95" s="43"/>
      <c r="D95" s="43"/>
      <c r="E95" s="37" t="s">
        <v>351</v>
      </c>
      <c r="F95" s="43"/>
      <c r="G95" s="43"/>
      <c r="H95" s="43"/>
      <c r="I95" s="43"/>
      <c r="J95" s="44"/>
    </row>
    <row r="96" ht="60">
      <c r="A96" s="35" t="s">
        <v>84</v>
      </c>
      <c r="B96" s="42"/>
      <c r="C96" s="43"/>
      <c r="D96" s="43"/>
      <c r="E96" s="37" t="s">
        <v>352</v>
      </c>
      <c r="F96" s="43"/>
      <c r="G96" s="43"/>
      <c r="H96" s="43"/>
      <c r="I96" s="43"/>
      <c r="J96" s="44"/>
    </row>
    <row r="97">
      <c r="A97" s="35" t="s">
        <v>76</v>
      </c>
      <c r="B97" s="35">
        <v>29</v>
      </c>
      <c r="C97" s="36" t="s">
        <v>778</v>
      </c>
      <c r="D97" s="35"/>
      <c r="E97" s="37" t="s">
        <v>779</v>
      </c>
      <c r="F97" s="38" t="s">
        <v>171</v>
      </c>
      <c r="G97" s="39">
        <v>10.657999999999999</v>
      </c>
      <c r="H97" s="40">
        <v>0</v>
      </c>
      <c r="I97" s="40">
        <f>ROUND(G97*H97,P4)</f>
        <v>0</v>
      </c>
      <c r="J97" s="38" t="s">
        <v>81</v>
      </c>
      <c r="O97" s="41">
        <f>I97*0.21</f>
        <v>0</v>
      </c>
      <c r="P97">
        <v>3</v>
      </c>
    </row>
    <row r="98">
      <c r="A98" s="35" t="s">
        <v>82</v>
      </c>
      <c r="B98" s="42"/>
      <c r="C98" s="43"/>
      <c r="D98" s="43"/>
      <c r="E98" s="37" t="s">
        <v>780</v>
      </c>
      <c r="F98" s="43"/>
      <c r="G98" s="43"/>
      <c r="H98" s="43"/>
      <c r="I98" s="43"/>
      <c r="J98" s="44"/>
    </row>
    <row r="99" ht="409.5">
      <c r="A99" s="35" t="s">
        <v>84</v>
      </c>
      <c r="B99" s="42"/>
      <c r="C99" s="43"/>
      <c r="D99" s="43"/>
      <c r="E99" s="37" t="s">
        <v>348</v>
      </c>
      <c r="F99" s="43"/>
      <c r="G99" s="43"/>
      <c r="H99" s="43"/>
      <c r="I99" s="43"/>
      <c r="J99" s="44"/>
    </row>
    <row r="100">
      <c r="A100" s="35" t="s">
        <v>76</v>
      </c>
      <c r="B100" s="35">
        <v>30</v>
      </c>
      <c r="C100" s="36" t="s">
        <v>781</v>
      </c>
      <c r="D100" s="35"/>
      <c r="E100" s="37" t="s">
        <v>782</v>
      </c>
      <c r="F100" s="38" t="s">
        <v>171</v>
      </c>
      <c r="G100" s="39">
        <v>34.700000000000003</v>
      </c>
      <c r="H100" s="40">
        <v>0</v>
      </c>
      <c r="I100" s="40">
        <f>ROUND(G100*H100,P4)</f>
        <v>0</v>
      </c>
      <c r="J100" s="38" t="s">
        <v>81</v>
      </c>
      <c r="O100" s="41">
        <f>I100*0.21</f>
        <v>0</v>
      </c>
      <c r="P100">
        <v>3</v>
      </c>
    </row>
    <row r="101">
      <c r="A101" s="35" t="s">
        <v>82</v>
      </c>
      <c r="B101" s="42"/>
      <c r="C101" s="43"/>
      <c r="D101" s="43"/>
      <c r="E101" s="48" t="s">
        <v>78</v>
      </c>
      <c r="F101" s="43"/>
      <c r="G101" s="43"/>
      <c r="H101" s="43"/>
      <c r="I101" s="43"/>
      <c r="J101" s="44"/>
    </row>
    <row r="102" ht="60">
      <c r="A102" s="35" t="s">
        <v>84</v>
      </c>
      <c r="B102" s="42"/>
      <c r="C102" s="43"/>
      <c r="D102" s="43"/>
      <c r="E102" s="37" t="s">
        <v>352</v>
      </c>
      <c r="F102" s="43"/>
      <c r="G102" s="43"/>
      <c r="H102" s="43"/>
      <c r="I102" s="43"/>
      <c r="J102" s="44"/>
    </row>
    <row r="103">
      <c r="A103" s="35" t="s">
        <v>76</v>
      </c>
      <c r="B103" s="35">
        <v>31</v>
      </c>
      <c r="C103" s="36" t="s">
        <v>356</v>
      </c>
      <c r="D103" s="35"/>
      <c r="E103" s="37" t="s">
        <v>357</v>
      </c>
      <c r="F103" s="38" t="s">
        <v>171</v>
      </c>
      <c r="G103" s="39">
        <v>4.2000000000000002</v>
      </c>
      <c r="H103" s="40">
        <v>0</v>
      </c>
      <c r="I103" s="40">
        <f>ROUND(G103*H103,P4)</f>
        <v>0</v>
      </c>
      <c r="J103" s="38" t="s">
        <v>81</v>
      </c>
      <c r="O103" s="41">
        <f>I103*0.21</f>
        <v>0</v>
      </c>
      <c r="P103">
        <v>3</v>
      </c>
    </row>
    <row r="104" ht="30">
      <c r="A104" s="35" t="s">
        <v>82</v>
      </c>
      <c r="B104" s="42"/>
      <c r="C104" s="43"/>
      <c r="D104" s="43"/>
      <c r="E104" s="37" t="s">
        <v>358</v>
      </c>
      <c r="F104" s="43"/>
      <c r="G104" s="43"/>
      <c r="H104" s="43"/>
      <c r="I104" s="43"/>
      <c r="J104" s="44"/>
    </row>
    <row r="105" ht="150">
      <c r="A105" s="35" t="s">
        <v>84</v>
      </c>
      <c r="B105" s="42"/>
      <c r="C105" s="43"/>
      <c r="D105" s="43"/>
      <c r="E105" s="37" t="s">
        <v>359</v>
      </c>
      <c r="F105" s="43"/>
      <c r="G105" s="43"/>
      <c r="H105" s="43"/>
      <c r="I105" s="43"/>
      <c r="J105" s="44"/>
    </row>
    <row r="106">
      <c r="A106" s="29" t="s">
        <v>73</v>
      </c>
      <c r="B106" s="30"/>
      <c r="C106" s="31" t="s">
        <v>483</v>
      </c>
      <c r="D106" s="32"/>
      <c r="E106" s="29" t="s">
        <v>484</v>
      </c>
      <c r="F106" s="32"/>
      <c r="G106" s="32"/>
      <c r="H106" s="32"/>
      <c r="I106" s="33">
        <f>SUMIFS(I107:I112,A107:A112,"P")</f>
        <v>0</v>
      </c>
      <c r="J106" s="34"/>
    </row>
    <row r="107" ht="30">
      <c r="A107" s="35" t="s">
        <v>76</v>
      </c>
      <c r="B107" s="35">
        <v>32</v>
      </c>
      <c r="C107" s="36" t="s">
        <v>485</v>
      </c>
      <c r="D107" s="35"/>
      <c r="E107" s="37" t="s">
        <v>486</v>
      </c>
      <c r="F107" s="38" t="s">
        <v>144</v>
      </c>
      <c r="G107" s="39">
        <v>160.28999999999999</v>
      </c>
      <c r="H107" s="40">
        <v>0</v>
      </c>
      <c r="I107" s="40">
        <f>ROUND(G107*H107,P4)</f>
        <v>0</v>
      </c>
      <c r="J107" s="38" t="s">
        <v>81</v>
      </c>
      <c r="O107" s="41">
        <f>I107*0.21</f>
        <v>0</v>
      </c>
      <c r="P107">
        <v>3</v>
      </c>
    </row>
    <row r="108">
      <c r="A108" s="35" t="s">
        <v>82</v>
      </c>
      <c r="B108" s="42"/>
      <c r="C108" s="43"/>
      <c r="D108" s="43"/>
      <c r="E108" s="37" t="s">
        <v>487</v>
      </c>
      <c r="F108" s="43"/>
      <c r="G108" s="43"/>
      <c r="H108" s="43"/>
      <c r="I108" s="43"/>
      <c r="J108" s="44"/>
    </row>
    <row r="109" ht="270">
      <c r="A109" s="35" t="s">
        <v>84</v>
      </c>
      <c r="B109" s="42"/>
      <c r="C109" s="43"/>
      <c r="D109" s="43"/>
      <c r="E109" s="37" t="s">
        <v>488</v>
      </c>
      <c r="F109" s="43"/>
      <c r="G109" s="43"/>
      <c r="H109" s="43"/>
      <c r="I109" s="43"/>
      <c r="J109" s="44"/>
    </row>
    <row r="110">
      <c r="A110" s="35" t="s">
        <v>76</v>
      </c>
      <c r="B110" s="35">
        <v>33</v>
      </c>
      <c r="C110" s="36" t="s">
        <v>879</v>
      </c>
      <c r="D110" s="35"/>
      <c r="E110" s="37" t="s">
        <v>880</v>
      </c>
      <c r="F110" s="38" t="s">
        <v>144</v>
      </c>
      <c r="G110" s="39">
        <v>15.225</v>
      </c>
      <c r="H110" s="40">
        <v>0</v>
      </c>
      <c r="I110" s="40">
        <f>ROUND(G110*H110,P4)</f>
        <v>0</v>
      </c>
      <c r="J110" s="38" t="s">
        <v>81</v>
      </c>
      <c r="O110" s="41">
        <f>I110*0.21</f>
        <v>0</v>
      </c>
      <c r="P110">
        <v>3</v>
      </c>
    </row>
    <row r="111">
      <c r="A111" s="35" t="s">
        <v>82</v>
      </c>
      <c r="B111" s="42"/>
      <c r="C111" s="43"/>
      <c r="D111" s="43"/>
      <c r="E111" s="37" t="s">
        <v>881</v>
      </c>
      <c r="F111" s="43"/>
      <c r="G111" s="43"/>
      <c r="H111" s="43"/>
      <c r="I111" s="43"/>
      <c r="J111" s="44"/>
    </row>
    <row r="112" ht="60">
      <c r="A112" s="35" t="s">
        <v>84</v>
      </c>
      <c r="B112" s="42"/>
      <c r="C112" s="43"/>
      <c r="D112" s="43"/>
      <c r="E112" s="37" t="s">
        <v>882</v>
      </c>
      <c r="F112" s="43"/>
      <c r="G112" s="43"/>
      <c r="H112" s="43"/>
      <c r="I112" s="43"/>
      <c r="J112" s="44"/>
    </row>
    <row r="113">
      <c r="A113" s="29" t="s">
        <v>73</v>
      </c>
      <c r="B113" s="30"/>
      <c r="C113" s="31" t="s">
        <v>399</v>
      </c>
      <c r="D113" s="32"/>
      <c r="E113" s="29" t="s">
        <v>400</v>
      </c>
      <c r="F113" s="32"/>
      <c r="G113" s="32"/>
      <c r="H113" s="32"/>
      <c r="I113" s="33">
        <f>SUMIFS(I114:I125,A114:A125,"P")</f>
        <v>0</v>
      </c>
      <c r="J113" s="34"/>
    </row>
    <row r="114">
      <c r="A114" s="35" t="s">
        <v>76</v>
      </c>
      <c r="B114" s="35">
        <v>34</v>
      </c>
      <c r="C114" s="36" t="s">
        <v>784</v>
      </c>
      <c r="D114" s="35"/>
      <c r="E114" s="37" t="s">
        <v>785</v>
      </c>
      <c r="F114" s="38" t="s">
        <v>194</v>
      </c>
      <c r="G114" s="39">
        <v>15</v>
      </c>
      <c r="H114" s="40">
        <v>0</v>
      </c>
      <c r="I114" s="40">
        <f>ROUND(G114*H114,P4)</f>
        <v>0</v>
      </c>
      <c r="J114" s="38" t="s">
        <v>81</v>
      </c>
      <c r="O114" s="41">
        <f>I114*0.21</f>
        <v>0</v>
      </c>
      <c r="P114">
        <v>3</v>
      </c>
    </row>
    <row r="115">
      <c r="A115" s="35" t="s">
        <v>82</v>
      </c>
      <c r="B115" s="42"/>
      <c r="C115" s="43"/>
      <c r="D115" s="43"/>
      <c r="E115" s="37" t="s">
        <v>883</v>
      </c>
      <c r="F115" s="43"/>
      <c r="G115" s="43"/>
      <c r="H115" s="43"/>
      <c r="I115" s="43"/>
      <c r="J115" s="44"/>
    </row>
    <row r="116" ht="315">
      <c r="A116" s="35" t="s">
        <v>84</v>
      </c>
      <c r="B116" s="42"/>
      <c r="C116" s="43"/>
      <c r="D116" s="43"/>
      <c r="E116" s="37" t="s">
        <v>408</v>
      </c>
      <c r="F116" s="43"/>
      <c r="G116" s="43"/>
      <c r="H116" s="43"/>
      <c r="I116" s="43"/>
      <c r="J116" s="44"/>
    </row>
    <row r="117">
      <c r="A117" s="35" t="s">
        <v>76</v>
      </c>
      <c r="B117" s="35">
        <v>35</v>
      </c>
      <c r="C117" s="36" t="s">
        <v>787</v>
      </c>
      <c r="D117" s="35"/>
      <c r="E117" s="37" t="s">
        <v>788</v>
      </c>
      <c r="F117" s="38" t="s">
        <v>194</v>
      </c>
      <c r="G117" s="39">
        <v>50.75</v>
      </c>
      <c r="H117" s="40">
        <v>0</v>
      </c>
      <c r="I117" s="40">
        <f>ROUND(G117*H117,P4)</f>
        <v>0</v>
      </c>
      <c r="J117" s="38" t="s">
        <v>81</v>
      </c>
      <c r="O117" s="41">
        <f>I117*0.21</f>
        <v>0</v>
      </c>
      <c r="P117">
        <v>3</v>
      </c>
    </row>
    <row r="118">
      <c r="A118" s="35" t="s">
        <v>82</v>
      </c>
      <c r="B118" s="42"/>
      <c r="C118" s="43"/>
      <c r="D118" s="43"/>
      <c r="E118" s="37" t="s">
        <v>789</v>
      </c>
      <c r="F118" s="43"/>
      <c r="G118" s="43"/>
      <c r="H118" s="43"/>
      <c r="I118" s="43"/>
      <c r="J118" s="44"/>
    </row>
    <row r="119" ht="315">
      <c r="A119" s="35" t="s">
        <v>84</v>
      </c>
      <c r="B119" s="42"/>
      <c r="C119" s="43"/>
      <c r="D119" s="43"/>
      <c r="E119" s="37" t="s">
        <v>408</v>
      </c>
      <c r="F119" s="43"/>
      <c r="G119" s="43"/>
      <c r="H119" s="43"/>
      <c r="I119" s="43"/>
      <c r="J119" s="44"/>
    </row>
    <row r="120">
      <c r="A120" s="35" t="s">
        <v>76</v>
      </c>
      <c r="B120" s="35">
        <v>36</v>
      </c>
      <c r="C120" s="36" t="s">
        <v>884</v>
      </c>
      <c r="D120" s="35" t="s">
        <v>78</v>
      </c>
      <c r="E120" s="37" t="s">
        <v>885</v>
      </c>
      <c r="F120" s="38" t="s">
        <v>194</v>
      </c>
      <c r="G120" s="39">
        <v>54.75</v>
      </c>
      <c r="H120" s="40">
        <v>0</v>
      </c>
      <c r="I120" s="40">
        <f>ROUND(G120*H120,P4)</f>
        <v>0</v>
      </c>
      <c r="J120" s="38" t="s">
        <v>81</v>
      </c>
      <c r="O120" s="41">
        <f>I120*0.21</f>
        <v>0</v>
      </c>
      <c r="P120">
        <v>3</v>
      </c>
    </row>
    <row r="121">
      <c r="A121" s="35" t="s">
        <v>82</v>
      </c>
      <c r="B121" s="42"/>
      <c r="C121" s="43"/>
      <c r="D121" s="43"/>
      <c r="E121" s="37" t="s">
        <v>886</v>
      </c>
      <c r="F121" s="43"/>
      <c r="G121" s="43"/>
      <c r="H121" s="43"/>
      <c r="I121" s="43"/>
      <c r="J121" s="44"/>
    </row>
    <row r="122" ht="300">
      <c r="A122" s="35" t="s">
        <v>84</v>
      </c>
      <c r="B122" s="42"/>
      <c r="C122" s="43"/>
      <c r="D122" s="43"/>
      <c r="E122" s="37" t="s">
        <v>887</v>
      </c>
      <c r="F122" s="43"/>
      <c r="G122" s="43"/>
      <c r="H122" s="43"/>
      <c r="I122" s="43"/>
      <c r="J122" s="44"/>
    </row>
    <row r="123">
      <c r="A123" s="35" t="s">
        <v>76</v>
      </c>
      <c r="B123" s="35">
        <v>37</v>
      </c>
      <c r="C123" s="36" t="s">
        <v>888</v>
      </c>
      <c r="D123" s="35" t="s">
        <v>78</v>
      </c>
      <c r="E123" s="37" t="s">
        <v>889</v>
      </c>
      <c r="F123" s="38" t="s">
        <v>194</v>
      </c>
      <c r="G123" s="39">
        <v>5.5</v>
      </c>
      <c r="H123" s="40">
        <v>0</v>
      </c>
      <c r="I123" s="40">
        <f>ROUND(G123*H123,P4)</f>
        <v>0</v>
      </c>
      <c r="J123" s="38" t="s">
        <v>81</v>
      </c>
      <c r="O123" s="41">
        <f>I123*0.21</f>
        <v>0</v>
      </c>
      <c r="P123">
        <v>3</v>
      </c>
    </row>
    <row r="124" ht="30">
      <c r="A124" s="35" t="s">
        <v>82</v>
      </c>
      <c r="B124" s="42"/>
      <c r="C124" s="43"/>
      <c r="D124" s="43"/>
      <c r="E124" s="37" t="s">
        <v>890</v>
      </c>
      <c r="F124" s="43"/>
      <c r="G124" s="43"/>
      <c r="H124" s="43"/>
      <c r="I124" s="43"/>
      <c r="J124" s="44"/>
    </row>
    <row r="125" ht="300">
      <c r="A125" s="35" t="s">
        <v>84</v>
      </c>
      <c r="B125" s="42"/>
      <c r="C125" s="43"/>
      <c r="D125" s="43"/>
      <c r="E125" s="37" t="s">
        <v>887</v>
      </c>
      <c r="F125" s="43"/>
      <c r="G125" s="43"/>
      <c r="H125" s="43"/>
      <c r="I125" s="43"/>
      <c r="J125" s="44"/>
    </row>
    <row r="126">
      <c r="A126" s="29" t="s">
        <v>73</v>
      </c>
      <c r="B126" s="30"/>
      <c r="C126" s="31" t="s">
        <v>190</v>
      </c>
      <c r="D126" s="32"/>
      <c r="E126" s="29" t="s">
        <v>191</v>
      </c>
      <c r="F126" s="32"/>
      <c r="G126" s="32"/>
      <c r="H126" s="32"/>
      <c r="I126" s="33">
        <f>SUMIFS(I127:I138,A127:A138,"P")</f>
        <v>0</v>
      </c>
      <c r="J126" s="34"/>
    </row>
    <row r="127">
      <c r="A127" s="35" t="s">
        <v>76</v>
      </c>
      <c r="B127" s="35">
        <v>38</v>
      </c>
      <c r="C127" s="36" t="s">
        <v>892</v>
      </c>
      <c r="D127" s="35"/>
      <c r="E127" s="37" t="s">
        <v>893</v>
      </c>
      <c r="F127" s="38" t="s">
        <v>194</v>
      </c>
      <c r="G127" s="39">
        <v>55</v>
      </c>
      <c r="H127" s="40">
        <v>0</v>
      </c>
      <c r="I127" s="40">
        <f>ROUND(G127*H127,P4)</f>
        <v>0</v>
      </c>
      <c r="J127" s="38" t="s">
        <v>81</v>
      </c>
      <c r="O127" s="41">
        <f>I127*0.21</f>
        <v>0</v>
      </c>
      <c r="P127">
        <v>3</v>
      </c>
    </row>
    <row r="128" ht="45">
      <c r="A128" s="35" t="s">
        <v>82</v>
      </c>
      <c r="B128" s="42"/>
      <c r="C128" s="43"/>
      <c r="D128" s="43"/>
      <c r="E128" s="37" t="s">
        <v>894</v>
      </c>
      <c r="F128" s="43"/>
      <c r="G128" s="43"/>
      <c r="H128" s="43"/>
      <c r="I128" s="43"/>
      <c r="J128" s="44"/>
    </row>
    <row r="129" ht="135">
      <c r="A129" s="35" t="s">
        <v>84</v>
      </c>
      <c r="B129" s="42"/>
      <c r="C129" s="43"/>
      <c r="D129" s="43"/>
      <c r="E129" s="37" t="s">
        <v>895</v>
      </c>
      <c r="F129" s="43"/>
      <c r="G129" s="43"/>
      <c r="H129" s="43"/>
      <c r="I129" s="43"/>
      <c r="J129" s="44"/>
    </row>
    <row r="130" ht="30">
      <c r="A130" s="35" t="s">
        <v>76</v>
      </c>
      <c r="B130" s="35">
        <v>39</v>
      </c>
      <c r="C130" s="36" t="s">
        <v>588</v>
      </c>
      <c r="D130" s="35"/>
      <c r="E130" s="37" t="s">
        <v>589</v>
      </c>
      <c r="F130" s="38" t="s">
        <v>194</v>
      </c>
      <c r="G130" s="39">
        <v>22</v>
      </c>
      <c r="H130" s="40">
        <v>0</v>
      </c>
      <c r="I130" s="40">
        <f>ROUND(G130*H130,P4)</f>
        <v>0</v>
      </c>
      <c r="J130" s="38" t="s">
        <v>81</v>
      </c>
      <c r="O130" s="41">
        <f>I130*0.21</f>
        <v>0</v>
      </c>
      <c r="P130">
        <v>3</v>
      </c>
    </row>
    <row r="131">
      <c r="A131" s="35" t="s">
        <v>82</v>
      </c>
      <c r="B131" s="42"/>
      <c r="C131" s="43"/>
      <c r="D131" s="43"/>
      <c r="E131" s="37" t="s">
        <v>896</v>
      </c>
      <c r="F131" s="43"/>
      <c r="G131" s="43"/>
      <c r="H131" s="43"/>
      <c r="I131" s="43"/>
      <c r="J131" s="44"/>
    </row>
    <row r="132" ht="60">
      <c r="A132" s="35" t="s">
        <v>84</v>
      </c>
      <c r="B132" s="42"/>
      <c r="C132" s="43"/>
      <c r="D132" s="43"/>
      <c r="E132" s="37" t="s">
        <v>429</v>
      </c>
      <c r="F132" s="43"/>
      <c r="G132" s="43"/>
      <c r="H132" s="43"/>
      <c r="I132" s="43"/>
      <c r="J132" s="44"/>
    </row>
    <row r="133" ht="30">
      <c r="A133" s="35" t="s">
        <v>76</v>
      </c>
      <c r="B133" s="35">
        <v>40</v>
      </c>
      <c r="C133" s="36" t="s">
        <v>424</v>
      </c>
      <c r="D133" s="35"/>
      <c r="E133" s="37" t="s">
        <v>425</v>
      </c>
      <c r="F133" s="38" t="s">
        <v>194</v>
      </c>
      <c r="G133" s="39">
        <v>10</v>
      </c>
      <c r="H133" s="40">
        <v>0</v>
      </c>
      <c r="I133" s="40">
        <f>ROUND(G133*H133,P4)</f>
        <v>0</v>
      </c>
      <c r="J133" s="38" t="s">
        <v>81</v>
      </c>
      <c r="O133" s="41">
        <f>I133*0.21</f>
        <v>0</v>
      </c>
      <c r="P133">
        <v>3</v>
      </c>
    </row>
    <row r="134">
      <c r="A134" s="35" t="s">
        <v>82</v>
      </c>
      <c r="B134" s="42"/>
      <c r="C134" s="43"/>
      <c r="D134" s="43"/>
      <c r="E134" s="37" t="s">
        <v>897</v>
      </c>
      <c r="F134" s="43"/>
      <c r="G134" s="43"/>
      <c r="H134" s="43"/>
      <c r="I134" s="43"/>
      <c r="J134" s="44"/>
    </row>
    <row r="135" ht="60">
      <c r="A135" s="35" t="s">
        <v>84</v>
      </c>
      <c r="B135" s="42"/>
      <c r="C135" s="43"/>
      <c r="D135" s="43"/>
      <c r="E135" s="37" t="s">
        <v>429</v>
      </c>
      <c r="F135" s="43"/>
      <c r="G135" s="43"/>
      <c r="H135" s="43"/>
      <c r="I135" s="43"/>
      <c r="J135" s="44"/>
    </row>
    <row r="136" ht="30">
      <c r="A136" s="35" t="s">
        <v>76</v>
      </c>
      <c r="B136" s="35">
        <v>41</v>
      </c>
      <c r="C136" s="36" t="s">
        <v>839</v>
      </c>
      <c r="D136" s="35"/>
      <c r="E136" s="37" t="s">
        <v>840</v>
      </c>
      <c r="F136" s="38" t="s">
        <v>194</v>
      </c>
      <c r="G136" s="39">
        <v>3</v>
      </c>
      <c r="H136" s="40">
        <v>0</v>
      </c>
      <c r="I136" s="40">
        <f>ROUND(G136*H136,P4)</f>
        <v>0</v>
      </c>
      <c r="J136" s="38" t="s">
        <v>81</v>
      </c>
      <c r="O136" s="41">
        <f>I136*0.21</f>
        <v>0</v>
      </c>
      <c r="P136">
        <v>3</v>
      </c>
    </row>
    <row r="137">
      <c r="A137" s="35" t="s">
        <v>82</v>
      </c>
      <c r="B137" s="42"/>
      <c r="C137" s="43"/>
      <c r="D137" s="43"/>
      <c r="E137" s="37" t="s">
        <v>898</v>
      </c>
      <c r="F137" s="43"/>
      <c r="G137" s="43"/>
      <c r="H137" s="43"/>
      <c r="I137" s="43"/>
      <c r="J137" s="44"/>
    </row>
    <row r="138" ht="120">
      <c r="A138" s="35" t="s">
        <v>84</v>
      </c>
      <c r="B138" s="45"/>
      <c r="C138" s="46"/>
      <c r="D138" s="46"/>
      <c r="E138" s="37" t="s">
        <v>899</v>
      </c>
      <c r="F138" s="46"/>
      <c r="G138" s="46"/>
      <c r="H138" s="46"/>
      <c r="I138" s="46"/>
      <c r="J138" s="47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55</v>
      </c>
      <c r="F2" s="15"/>
      <c r="G2" s="15"/>
      <c r="H2" s="15"/>
      <c r="I2" s="15"/>
      <c r="J2" s="17"/>
    </row>
    <row r="3">
      <c r="A3" s="3" t="s">
        <v>56</v>
      </c>
      <c r="B3" s="18" t="s">
        <v>57</v>
      </c>
      <c r="C3" s="19" t="s">
        <v>58</v>
      </c>
      <c r="D3" s="20"/>
      <c r="E3" s="21" t="s">
        <v>59</v>
      </c>
      <c r="F3" s="15"/>
      <c r="G3" s="15"/>
      <c r="H3" s="22" t="s">
        <v>43</v>
      </c>
      <c r="I3" s="23">
        <f>SUMIFS(I8:I138,A8:A138,"SD")</f>
        <v>0</v>
      </c>
      <c r="J3" s="17"/>
      <c r="O3">
        <v>0</v>
      </c>
      <c r="P3">
        <v>2</v>
      </c>
    </row>
    <row r="4">
      <c r="A4" s="3" t="s">
        <v>60</v>
      </c>
      <c r="B4" s="18" t="s">
        <v>61</v>
      </c>
      <c r="C4" s="19" t="s">
        <v>43</v>
      </c>
      <c r="D4" s="20"/>
      <c r="E4" s="21" t="s">
        <v>44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62</v>
      </c>
      <c r="B5" s="25" t="s">
        <v>63</v>
      </c>
      <c r="C5" s="7" t="s">
        <v>64</v>
      </c>
      <c r="D5" s="7" t="s">
        <v>65</v>
      </c>
      <c r="E5" s="7" t="s">
        <v>66</v>
      </c>
      <c r="F5" s="7" t="s">
        <v>67</v>
      </c>
      <c r="G5" s="7" t="s">
        <v>68</v>
      </c>
      <c r="H5" s="7" t="s">
        <v>69</v>
      </c>
      <c r="I5" s="7"/>
      <c r="J5" s="26" t="s">
        <v>70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71</v>
      </c>
      <c r="I6" s="7" t="s">
        <v>72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73</v>
      </c>
      <c r="B8" s="30"/>
      <c r="C8" s="31" t="s">
        <v>74</v>
      </c>
      <c r="D8" s="32"/>
      <c r="E8" s="29" t="s">
        <v>75</v>
      </c>
      <c r="F8" s="32"/>
      <c r="G8" s="32"/>
      <c r="H8" s="32"/>
      <c r="I8" s="33">
        <f>SUMIFS(I9:I14,A9:A14,"P")</f>
        <v>0</v>
      </c>
      <c r="J8" s="34"/>
    </row>
    <row r="9" ht="30">
      <c r="A9" s="35" t="s">
        <v>76</v>
      </c>
      <c r="B9" s="35">
        <v>1</v>
      </c>
      <c r="C9" s="36" t="s">
        <v>134</v>
      </c>
      <c r="D9" s="35" t="s">
        <v>78</v>
      </c>
      <c r="E9" s="37" t="s">
        <v>135</v>
      </c>
      <c r="F9" s="38" t="s">
        <v>136</v>
      </c>
      <c r="G9" s="39">
        <v>1146.27</v>
      </c>
      <c r="H9" s="40">
        <v>0</v>
      </c>
      <c r="I9" s="40">
        <f>ROUND(G9*H9,P4)</f>
        <v>0</v>
      </c>
      <c r="J9" s="38" t="s">
        <v>81</v>
      </c>
      <c r="O9" s="41">
        <f>I9*0.21</f>
        <v>0</v>
      </c>
      <c r="P9">
        <v>3</v>
      </c>
    </row>
    <row r="10">
      <c r="A10" s="35" t="s">
        <v>82</v>
      </c>
      <c r="B10" s="42"/>
      <c r="C10" s="43"/>
      <c r="D10" s="43"/>
      <c r="E10" s="48" t="s">
        <v>78</v>
      </c>
      <c r="F10" s="43"/>
      <c r="G10" s="43"/>
      <c r="H10" s="43"/>
      <c r="I10" s="43"/>
      <c r="J10" s="44"/>
    </row>
    <row r="11" ht="165">
      <c r="A11" s="35" t="s">
        <v>84</v>
      </c>
      <c r="B11" s="42"/>
      <c r="C11" s="43"/>
      <c r="D11" s="43"/>
      <c r="E11" s="37" t="s">
        <v>211</v>
      </c>
      <c r="F11" s="43"/>
      <c r="G11" s="43"/>
      <c r="H11" s="43"/>
      <c r="I11" s="43"/>
      <c r="J11" s="44"/>
    </row>
    <row r="12" ht="30">
      <c r="A12" s="35" t="s">
        <v>76</v>
      </c>
      <c r="B12" s="35">
        <v>2</v>
      </c>
      <c r="C12" s="36" t="s">
        <v>212</v>
      </c>
      <c r="D12" s="35" t="s">
        <v>78</v>
      </c>
      <c r="E12" s="37" t="s">
        <v>213</v>
      </c>
      <c r="F12" s="38" t="s">
        <v>136</v>
      </c>
      <c r="G12" s="39">
        <v>386.26999999999998</v>
      </c>
      <c r="H12" s="40">
        <v>0</v>
      </c>
      <c r="I12" s="40">
        <f>ROUND(G12*H12,P4)</f>
        <v>0</v>
      </c>
      <c r="J12" s="38" t="s">
        <v>81</v>
      </c>
      <c r="O12" s="41">
        <f>I12*0.21</f>
        <v>0</v>
      </c>
      <c r="P12">
        <v>3</v>
      </c>
    </row>
    <row r="13">
      <c r="A13" s="35" t="s">
        <v>82</v>
      </c>
      <c r="B13" s="42"/>
      <c r="C13" s="43"/>
      <c r="D13" s="43"/>
      <c r="E13" s="48" t="s">
        <v>78</v>
      </c>
      <c r="F13" s="43"/>
      <c r="G13" s="43"/>
      <c r="H13" s="43"/>
      <c r="I13" s="43"/>
      <c r="J13" s="44"/>
    </row>
    <row r="14" ht="165">
      <c r="A14" s="35" t="s">
        <v>84</v>
      </c>
      <c r="B14" s="42"/>
      <c r="C14" s="43"/>
      <c r="D14" s="43"/>
      <c r="E14" s="37" t="s">
        <v>211</v>
      </c>
      <c r="F14" s="43"/>
      <c r="G14" s="43"/>
      <c r="H14" s="43"/>
      <c r="I14" s="43"/>
      <c r="J14" s="44"/>
    </row>
    <row r="15">
      <c r="A15" s="29" t="s">
        <v>73</v>
      </c>
      <c r="B15" s="30"/>
      <c r="C15" s="31" t="s">
        <v>140</v>
      </c>
      <c r="D15" s="32"/>
      <c r="E15" s="29" t="s">
        <v>141</v>
      </c>
      <c r="F15" s="32"/>
      <c r="G15" s="32"/>
      <c r="H15" s="32"/>
      <c r="I15" s="33">
        <f>SUMIFS(I16:I45,A16:A45,"P")</f>
        <v>0</v>
      </c>
      <c r="J15" s="34"/>
    </row>
    <row r="16">
      <c r="A16" s="35" t="s">
        <v>76</v>
      </c>
      <c r="B16" s="35">
        <v>3</v>
      </c>
      <c r="C16" s="36" t="s">
        <v>252</v>
      </c>
      <c r="D16" s="35"/>
      <c r="E16" s="37" t="s">
        <v>253</v>
      </c>
      <c r="F16" s="38" t="s">
        <v>171</v>
      </c>
      <c r="G16" s="39">
        <v>813.20000000000005</v>
      </c>
      <c r="H16" s="40">
        <v>0</v>
      </c>
      <c r="I16" s="40">
        <f>ROUND(G16*H16,P4)</f>
        <v>0</v>
      </c>
      <c r="J16" s="38" t="s">
        <v>81</v>
      </c>
      <c r="O16" s="41">
        <f>I16*0.21</f>
        <v>0</v>
      </c>
      <c r="P16">
        <v>3</v>
      </c>
    </row>
    <row r="17" ht="30">
      <c r="A17" s="35" t="s">
        <v>82</v>
      </c>
      <c r="B17" s="42"/>
      <c r="C17" s="43"/>
      <c r="D17" s="43"/>
      <c r="E17" s="37" t="s">
        <v>727</v>
      </c>
      <c r="F17" s="43"/>
      <c r="G17" s="43"/>
      <c r="H17" s="43"/>
      <c r="I17" s="43"/>
      <c r="J17" s="44"/>
    </row>
    <row r="18" ht="409.5">
      <c r="A18" s="35" t="s">
        <v>84</v>
      </c>
      <c r="B18" s="42"/>
      <c r="C18" s="43"/>
      <c r="D18" s="43"/>
      <c r="E18" s="37" t="s">
        <v>458</v>
      </c>
      <c r="F18" s="43"/>
      <c r="G18" s="43"/>
      <c r="H18" s="43"/>
      <c r="I18" s="43"/>
      <c r="J18" s="44"/>
    </row>
    <row r="19">
      <c r="A19" s="35" t="s">
        <v>76</v>
      </c>
      <c r="B19" s="35">
        <v>4</v>
      </c>
      <c r="C19" s="36" t="s">
        <v>256</v>
      </c>
      <c r="D19" s="35"/>
      <c r="E19" s="37" t="s">
        <v>257</v>
      </c>
      <c r="F19" s="38" t="s">
        <v>171</v>
      </c>
      <c r="G19" s="39">
        <v>203.30000000000001</v>
      </c>
      <c r="H19" s="40">
        <v>0</v>
      </c>
      <c r="I19" s="40">
        <f>ROUND(G19*H19,P4)</f>
        <v>0</v>
      </c>
      <c r="J19" s="38" t="s">
        <v>81</v>
      </c>
      <c r="O19" s="41">
        <f>I19*0.21</f>
        <v>0</v>
      </c>
      <c r="P19">
        <v>3</v>
      </c>
    </row>
    <row r="20">
      <c r="A20" s="35" t="s">
        <v>82</v>
      </c>
      <c r="B20" s="42"/>
      <c r="C20" s="43"/>
      <c r="D20" s="43"/>
      <c r="E20" s="48" t="s">
        <v>78</v>
      </c>
      <c r="F20" s="43"/>
      <c r="G20" s="43"/>
      <c r="H20" s="43"/>
      <c r="I20" s="43"/>
      <c r="J20" s="44"/>
    </row>
    <row r="21" ht="409.5">
      <c r="A21" s="35" t="s">
        <v>84</v>
      </c>
      <c r="B21" s="42"/>
      <c r="C21" s="43"/>
      <c r="D21" s="43"/>
      <c r="E21" s="37" t="s">
        <v>459</v>
      </c>
      <c r="F21" s="43"/>
      <c r="G21" s="43"/>
      <c r="H21" s="43"/>
      <c r="I21" s="43"/>
      <c r="J21" s="44"/>
    </row>
    <row r="22">
      <c r="A22" s="35" t="s">
        <v>76</v>
      </c>
      <c r="B22" s="35">
        <v>5</v>
      </c>
      <c r="C22" s="36" t="s">
        <v>259</v>
      </c>
      <c r="D22" s="35" t="s">
        <v>78</v>
      </c>
      <c r="E22" s="37" t="s">
        <v>260</v>
      </c>
      <c r="F22" s="38" t="s">
        <v>171</v>
      </c>
      <c r="G22" s="39">
        <v>209.90000000000001</v>
      </c>
      <c r="H22" s="40">
        <v>0</v>
      </c>
      <c r="I22" s="40">
        <f>ROUND(G22*H22,P4)</f>
        <v>0</v>
      </c>
      <c r="J22" s="38" t="s">
        <v>81</v>
      </c>
      <c r="O22" s="41">
        <f>I22*0.21</f>
        <v>0</v>
      </c>
      <c r="P22">
        <v>3</v>
      </c>
    </row>
    <row r="23">
      <c r="A23" s="35" t="s">
        <v>82</v>
      </c>
      <c r="B23" s="42"/>
      <c r="C23" s="43"/>
      <c r="D23" s="43"/>
      <c r="E23" s="37" t="s">
        <v>842</v>
      </c>
      <c r="F23" s="43"/>
      <c r="G23" s="43"/>
      <c r="H23" s="43"/>
      <c r="I23" s="43"/>
      <c r="J23" s="44"/>
    </row>
    <row r="24" ht="390">
      <c r="A24" s="35" t="s">
        <v>84</v>
      </c>
      <c r="B24" s="42"/>
      <c r="C24" s="43"/>
      <c r="D24" s="43"/>
      <c r="E24" s="37" t="s">
        <v>266</v>
      </c>
      <c r="F24" s="43"/>
      <c r="G24" s="43"/>
      <c r="H24" s="43"/>
      <c r="I24" s="43"/>
      <c r="J24" s="44"/>
    </row>
    <row r="25">
      <c r="A25" s="35" t="s">
        <v>76</v>
      </c>
      <c r="B25" s="35">
        <v>6</v>
      </c>
      <c r="C25" s="36" t="s">
        <v>263</v>
      </c>
      <c r="D25" s="35" t="s">
        <v>78</v>
      </c>
      <c r="E25" s="37" t="s">
        <v>264</v>
      </c>
      <c r="F25" s="38" t="s">
        <v>171</v>
      </c>
      <c r="G25" s="39">
        <v>97.5</v>
      </c>
      <c r="H25" s="40">
        <v>0</v>
      </c>
      <c r="I25" s="40">
        <f>ROUND(G25*H25,P4)</f>
        <v>0</v>
      </c>
      <c r="J25" s="38" t="s">
        <v>81</v>
      </c>
      <c r="O25" s="41">
        <f>I25*0.21</f>
        <v>0</v>
      </c>
      <c r="P25">
        <v>3</v>
      </c>
    </row>
    <row r="26">
      <c r="A26" s="35" t="s">
        <v>82</v>
      </c>
      <c r="B26" s="42"/>
      <c r="C26" s="43"/>
      <c r="D26" s="43"/>
      <c r="E26" s="37" t="s">
        <v>265</v>
      </c>
      <c r="F26" s="43"/>
      <c r="G26" s="43"/>
      <c r="H26" s="43"/>
      <c r="I26" s="43"/>
      <c r="J26" s="44"/>
    </row>
    <row r="27" ht="390">
      <c r="A27" s="35" t="s">
        <v>84</v>
      </c>
      <c r="B27" s="42"/>
      <c r="C27" s="43"/>
      <c r="D27" s="43"/>
      <c r="E27" s="37" t="s">
        <v>266</v>
      </c>
      <c r="F27" s="43"/>
      <c r="G27" s="43"/>
      <c r="H27" s="43"/>
      <c r="I27" s="43"/>
      <c r="J27" s="44"/>
    </row>
    <row r="28">
      <c r="A28" s="35" t="s">
        <v>76</v>
      </c>
      <c r="B28" s="35">
        <v>7</v>
      </c>
      <c r="C28" s="36" t="s">
        <v>843</v>
      </c>
      <c r="D28" s="35" t="s">
        <v>78</v>
      </c>
      <c r="E28" s="37" t="s">
        <v>844</v>
      </c>
      <c r="F28" s="38" t="s">
        <v>171</v>
      </c>
      <c r="G28" s="39">
        <v>209.90000000000001</v>
      </c>
      <c r="H28" s="40">
        <v>0</v>
      </c>
      <c r="I28" s="40">
        <f>ROUND(G28*H28,P4)</f>
        <v>0</v>
      </c>
      <c r="J28" s="38" t="s">
        <v>81</v>
      </c>
      <c r="O28" s="41">
        <f>I28*0.21</f>
        <v>0</v>
      </c>
      <c r="P28">
        <v>3</v>
      </c>
    </row>
    <row r="29">
      <c r="A29" s="35" t="s">
        <v>82</v>
      </c>
      <c r="B29" s="42"/>
      <c r="C29" s="43"/>
      <c r="D29" s="43"/>
      <c r="E29" s="48" t="s">
        <v>78</v>
      </c>
      <c r="F29" s="43"/>
      <c r="G29" s="43"/>
      <c r="H29" s="43"/>
      <c r="I29" s="43"/>
      <c r="J29" s="44"/>
    </row>
    <row r="30" ht="345">
      <c r="A30" s="35" t="s">
        <v>84</v>
      </c>
      <c r="B30" s="42"/>
      <c r="C30" s="43"/>
      <c r="D30" s="43"/>
      <c r="E30" s="37" t="s">
        <v>612</v>
      </c>
      <c r="F30" s="43"/>
      <c r="G30" s="43"/>
      <c r="H30" s="43"/>
      <c r="I30" s="43"/>
      <c r="J30" s="44"/>
    </row>
    <row r="31">
      <c r="A31" s="35" t="s">
        <v>76</v>
      </c>
      <c r="B31" s="35">
        <v>8</v>
      </c>
      <c r="C31" s="36" t="s">
        <v>174</v>
      </c>
      <c r="D31" s="35" t="s">
        <v>78</v>
      </c>
      <c r="E31" s="37" t="s">
        <v>175</v>
      </c>
      <c r="F31" s="38" t="s">
        <v>171</v>
      </c>
      <c r="G31" s="39">
        <v>1016.5</v>
      </c>
      <c r="H31" s="40">
        <v>0</v>
      </c>
      <c r="I31" s="40">
        <f>ROUND(G31*H31,P4)</f>
        <v>0</v>
      </c>
      <c r="J31" s="38" t="s">
        <v>81</v>
      </c>
      <c r="O31" s="41">
        <f>I31*0.21</f>
        <v>0</v>
      </c>
      <c r="P31">
        <v>3</v>
      </c>
    </row>
    <row r="32">
      <c r="A32" s="35" t="s">
        <v>82</v>
      </c>
      <c r="B32" s="42"/>
      <c r="C32" s="43"/>
      <c r="D32" s="43"/>
      <c r="E32" s="48" t="s">
        <v>78</v>
      </c>
      <c r="F32" s="43"/>
      <c r="G32" s="43"/>
      <c r="H32" s="43"/>
      <c r="I32" s="43"/>
      <c r="J32" s="44"/>
    </row>
    <row r="33" ht="240">
      <c r="A33" s="35" t="s">
        <v>84</v>
      </c>
      <c r="B33" s="42"/>
      <c r="C33" s="43"/>
      <c r="D33" s="43"/>
      <c r="E33" s="37" t="s">
        <v>177</v>
      </c>
      <c r="F33" s="43"/>
      <c r="G33" s="43"/>
      <c r="H33" s="43"/>
      <c r="I33" s="43"/>
      <c r="J33" s="44"/>
    </row>
    <row r="34">
      <c r="A34" s="35" t="s">
        <v>76</v>
      </c>
      <c r="B34" s="35">
        <v>9</v>
      </c>
      <c r="C34" s="36" t="s">
        <v>296</v>
      </c>
      <c r="D34" s="35" t="s">
        <v>78</v>
      </c>
      <c r="E34" s="37" t="s">
        <v>297</v>
      </c>
      <c r="F34" s="38" t="s">
        <v>171</v>
      </c>
      <c r="G34" s="39">
        <v>97.5</v>
      </c>
      <c r="H34" s="40">
        <v>0</v>
      </c>
      <c r="I34" s="40">
        <f>ROUND(G34*H34,P4)</f>
        <v>0</v>
      </c>
      <c r="J34" s="38" t="s">
        <v>81</v>
      </c>
      <c r="O34" s="41">
        <f>I34*0.21</f>
        <v>0</v>
      </c>
      <c r="P34">
        <v>3</v>
      </c>
    </row>
    <row r="35">
      <c r="A35" s="35" t="s">
        <v>82</v>
      </c>
      <c r="B35" s="42"/>
      <c r="C35" s="43"/>
      <c r="D35" s="43"/>
      <c r="E35" s="37" t="s">
        <v>298</v>
      </c>
      <c r="F35" s="43"/>
      <c r="G35" s="43"/>
      <c r="H35" s="43"/>
      <c r="I35" s="43"/>
      <c r="J35" s="44"/>
    </row>
    <row r="36" ht="45">
      <c r="A36" s="35" t="s">
        <v>84</v>
      </c>
      <c r="B36" s="42"/>
      <c r="C36" s="43"/>
      <c r="D36" s="43"/>
      <c r="E36" s="37" t="s">
        <v>299</v>
      </c>
      <c r="F36" s="43"/>
      <c r="G36" s="43"/>
      <c r="H36" s="43"/>
      <c r="I36" s="43"/>
      <c r="J36" s="44"/>
    </row>
    <row r="37">
      <c r="A37" s="35" t="s">
        <v>76</v>
      </c>
      <c r="B37" s="35">
        <v>10</v>
      </c>
      <c r="C37" s="36" t="s">
        <v>304</v>
      </c>
      <c r="D37" s="35" t="s">
        <v>78</v>
      </c>
      <c r="E37" s="37" t="s">
        <v>305</v>
      </c>
      <c r="F37" s="38" t="s">
        <v>144</v>
      </c>
      <c r="G37" s="39">
        <v>650</v>
      </c>
      <c r="H37" s="40">
        <v>0</v>
      </c>
      <c r="I37" s="40">
        <f>ROUND(G37*H37,P4)</f>
        <v>0</v>
      </c>
      <c r="J37" s="38" t="s">
        <v>81</v>
      </c>
      <c r="O37" s="41">
        <f>I37*0.21</f>
        <v>0</v>
      </c>
      <c r="P37">
        <v>3</v>
      </c>
    </row>
    <row r="38">
      <c r="A38" s="35" t="s">
        <v>82</v>
      </c>
      <c r="B38" s="42"/>
      <c r="C38" s="43"/>
      <c r="D38" s="43"/>
      <c r="E38" s="48" t="s">
        <v>78</v>
      </c>
      <c r="F38" s="43"/>
      <c r="G38" s="43"/>
      <c r="H38" s="43"/>
      <c r="I38" s="43"/>
      <c r="J38" s="44"/>
    </row>
    <row r="39" ht="30">
      <c r="A39" s="35" t="s">
        <v>84</v>
      </c>
      <c r="B39" s="42"/>
      <c r="C39" s="43"/>
      <c r="D39" s="43"/>
      <c r="E39" s="37" t="s">
        <v>306</v>
      </c>
      <c r="F39" s="43"/>
      <c r="G39" s="43"/>
      <c r="H39" s="43"/>
      <c r="I39" s="43"/>
      <c r="J39" s="44"/>
    </row>
    <row r="40">
      <c r="A40" s="35" t="s">
        <v>76</v>
      </c>
      <c r="B40" s="35">
        <v>11</v>
      </c>
      <c r="C40" s="36" t="s">
        <v>307</v>
      </c>
      <c r="D40" s="35" t="s">
        <v>78</v>
      </c>
      <c r="E40" s="37" t="s">
        <v>308</v>
      </c>
      <c r="F40" s="38" t="s">
        <v>144</v>
      </c>
      <c r="G40" s="39">
        <v>650</v>
      </c>
      <c r="H40" s="40">
        <v>0</v>
      </c>
      <c r="I40" s="40">
        <f>ROUND(G40*H40,P4)</f>
        <v>0</v>
      </c>
      <c r="J40" s="38" t="s">
        <v>81</v>
      </c>
      <c r="O40" s="41">
        <f>I40*0.21</f>
        <v>0</v>
      </c>
      <c r="P40">
        <v>3</v>
      </c>
    </row>
    <row r="41">
      <c r="A41" s="35" t="s">
        <v>82</v>
      </c>
      <c r="B41" s="42"/>
      <c r="C41" s="43"/>
      <c r="D41" s="43"/>
      <c r="E41" s="48" t="s">
        <v>78</v>
      </c>
      <c r="F41" s="43"/>
      <c r="G41" s="43"/>
      <c r="H41" s="43"/>
      <c r="I41" s="43"/>
      <c r="J41" s="44"/>
    </row>
    <row r="42" ht="45">
      <c r="A42" s="35" t="s">
        <v>84</v>
      </c>
      <c r="B42" s="42"/>
      <c r="C42" s="43"/>
      <c r="D42" s="43"/>
      <c r="E42" s="37" t="s">
        <v>309</v>
      </c>
      <c r="F42" s="43"/>
      <c r="G42" s="43"/>
      <c r="H42" s="43"/>
      <c r="I42" s="43"/>
      <c r="J42" s="44"/>
    </row>
    <row r="43">
      <c r="A43" s="35" t="s">
        <v>76</v>
      </c>
      <c r="B43" s="35">
        <v>12</v>
      </c>
      <c r="C43" s="36" t="s">
        <v>310</v>
      </c>
      <c r="D43" s="35" t="s">
        <v>78</v>
      </c>
      <c r="E43" s="37" t="s">
        <v>311</v>
      </c>
      <c r="F43" s="38" t="s">
        <v>144</v>
      </c>
      <c r="G43" s="39">
        <v>650</v>
      </c>
      <c r="H43" s="40">
        <v>0</v>
      </c>
      <c r="I43" s="40">
        <f>ROUND(G43*H43,P4)</f>
        <v>0</v>
      </c>
      <c r="J43" s="38" t="s">
        <v>81</v>
      </c>
      <c r="O43" s="41">
        <f>I43*0.21</f>
        <v>0</v>
      </c>
      <c r="P43">
        <v>3</v>
      </c>
    </row>
    <row r="44">
      <c r="A44" s="35" t="s">
        <v>82</v>
      </c>
      <c r="B44" s="42"/>
      <c r="C44" s="43"/>
      <c r="D44" s="43"/>
      <c r="E44" s="48" t="s">
        <v>78</v>
      </c>
      <c r="F44" s="43"/>
      <c r="G44" s="43"/>
      <c r="H44" s="43"/>
      <c r="I44" s="43"/>
      <c r="J44" s="44"/>
    </row>
    <row r="45" ht="45">
      <c r="A45" s="35" t="s">
        <v>84</v>
      </c>
      <c r="B45" s="42"/>
      <c r="C45" s="43"/>
      <c r="D45" s="43"/>
      <c r="E45" s="37" t="s">
        <v>312</v>
      </c>
      <c r="F45" s="43"/>
      <c r="G45" s="43"/>
      <c r="H45" s="43"/>
      <c r="I45" s="43"/>
      <c r="J45" s="44"/>
    </row>
    <row r="46">
      <c r="A46" s="29" t="s">
        <v>73</v>
      </c>
      <c r="B46" s="30"/>
      <c r="C46" s="31" t="s">
        <v>219</v>
      </c>
      <c r="D46" s="32"/>
      <c r="E46" s="29" t="s">
        <v>220</v>
      </c>
      <c r="F46" s="32"/>
      <c r="G46" s="32"/>
      <c r="H46" s="32"/>
      <c r="I46" s="33">
        <f>SUMIFS(I47:I73,A47:A73,"P")</f>
        <v>0</v>
      </c>
      <c r="J46" s="34"/>
    </row>
    <row r="47">
      <c r="A47" s="35" t="s">
        <v>76</v>
      </c>
      <c r="B47" s="35">
        <v>13</v>
      </c>
      <c r="C47" s="36" t="s">
        <v>731</v>
      </c>
      <c r="D47" s="35"/>
      <c r="E47" s="37" t="s">
        <v>732</v>
      </c>
      <c r="F47" s="38" t="s">
        <v>171</v>
      </c>
      <c r="G47" s="39">
        <v>28.382000000000001</v>
      </c>
      <c r="H47" s="40">
        <v>0</v>
      </c>
      <c r="I47" s="40">
        <f>ROUND(G47*H47,P4)</f>
        <v>0</v>
      </c>
      <c r="J47" s="38" t="s">
        <v>81</v>
      </c>
      <c r="O47" s="41">
        <f>I47*0.21</f>
        <v>0</v>
      </c>
      <c r="P47">
        <v>3</v>
      </c>
    </row>
    <row r="48">
      <c r="A48" s="35" t="s">
        <v>82</v>
      </c>
      <c r="B48" s="42"/>
      <c r="C48" s="43"/>
      <c r="D48" s="43"/>
      <c r="E48" s="37" t="s">
        <v>733</v>
      </c>
      <c r="F48" s="43"/>
      <c r="G48" s="43"/>
      <c r="H48" s="43"/>
      <c r="I48" s="43"/>
      <c r="J48" s="44"/>
    </row>
    <row r="49" ht="75">
      <c r="A49" s="35" t="s">
        <v>84</v>
      </c>
      <c r="B49" s="42"/>
      <c r="C49" s="43"/>
      <c r="D49" s="43"/>
      <c r="E49" s="37" t="s">
        <v>734</v>
      </c>
      <c r="F49" s="43"/>
      <c r="G49" s="43"/>
      <c r="H49" s="43"/>
      <c r="I49" s="43"/>
      <c r="J49" s="44"/>
    </row>
    <row r="50">
      <c r="A50" s="35" t="s">
        <v>76</v>
      </c>
      <c r="B50" s="35">
        <v>14</v>
      </c>
      <c r="C50" s="36" t="s">
        <v>323</v>
      </c>
      <c r="D50" s="35"/>
      <c r="E50" s="37" t="s">
        <v>324</v>
      </c>
      <c r="F50" s="38" t="s">
        <v>144</v>
      </c>
      <c r="G50" s="39">
        <v>865.28999999999996</v>
      </c>
      <c r="H50" s="40">
        <v>0</v>
      </c>
      <c r="I50" s="40">
        <f>ROUND(G50*H50,P4)</f>
        <v>0</v>
      </c>
      <c r="J50" s="38" t="s">
        <v>81</v>
      </c>
      <c r="O50" s="41">
        <f>I50*0.21</f>
        <v>0</v>
      </c>
      <c r="P50">
        <v>3</v>
      </c>
    </row>
    <row r="51" ht="30">
      <c r="A51" s="35" t="s">
        <v>82</v>
      </c>
      <c r="B51" s="42"/>
      <c r="C51" s="43"/>
      <c r="D51" s="43"/>
      <c r="E51" s="37" t="s">
        <v>464</v>
      </c>
      <c r="F51" s="43"/>
      <c r="G51" s="43"/>
      <c r="H51" s="43"/>
      <c r="I51" s="43"/>
      <c r="J51" s="44"/>
    </row>
    <row r="52" ht="75">
      <c r="A52" s="35" t="s">
        <v>84</v>
      </c>
      <c r="B52" s="42"/>
      <c r="C52" s="43"/>
      <c r="D52" s="43"/>
      <c r="E52" s="37" t="s">
        <v>465</v>
      </c>
      <c r="F52" s="43"/>
      <c r="G52" s="43"/>
      <c r="H52" s="43"/>
      <c r="I52" s="43"/>
      <c r="J52" s="44"/>
    </row>
    <row r="53">
      <c r="A53" s="35" t="s">
        <v>76</v>
      </c>
      <c r="B53" s="35">
        <v>15</v>
      </c>
      <c r="C53" s="36" t="s">
        <v>847</v>
      </c>
      <c r="D53" s="35"/>
      <c r="E53" s="37" t="s">
        <v>848</v>
      </c>
      <c r="F53" s="38" t="s">
        <v>194</v>
      </c>
      <c r="G53" s="39">
        <v>1953</v>
      </c>
      <c r="H53" s="40">
        <v>0</v>
      </c>
      <c r="I53" s="40">
        <f>ROUND(G53*H53,P4)</f>
        <v>0</v>
      </c>
      <c r="J53" s="38" t="s">
        <v>81</v>
      </c>
      <c r="O53" s="41">
        <f>I53*0.21</f>
        <v>0</v>
      </c>
      <c r="P53">
        <v>3</v>
      </c>
    </row>
    <row r="54" ht="30">
      <c r="A54" s="35" t="s">
        <v>82</v>
      </c>
      <c r="B54" s="42"/>
      <c r="C54" s="43"/>
      <c r="D54" s="43"/>
      <c r="E54" s="37" t="s">
        <v>849</v>
      </c>
      <c r="F54" s="43"/>
      <c r="G54" s="43"/>
      <c r="H54" s="43"/>
      <c r="I54" s="43"/>
      <c r="J54" s="44"/>
    </row>
    <row r="55" ht="75">
      <c r="A55" s="35" t="s">
        <v>84</v>
      </c>
      <c r="B55" s="42"/>
      <c r="C55" s="43"/>
      <c r="D55" s="43"/>
      <c r="E55" s="37" t="s">
        <v>850</v>
      </c>
      <c r="F55" s="43"/>
      <c r="G55" s="43"/>
      <c r="H55" s="43"/>
      <c r="I55" s="43"/>
      <c r="J55" s="44"/>
    </row>
    <row r="56" ht="30">
      <c r="A56" s="35" t="s">
        <v>76</v>
      </c>
      <c r="B56" s="35">
        <v>16</v>
      </c>
      <c r="C56" s="36" t="s">
        <v>851</v>
      </c>
      <c r="D56" s="35"/>
      <c r="E56" s="37" t="s">
        <v>852</v>
      </c>
      <c r="F56" s="38" t="s">
        <v>194</v>
      </c>
      <c r="G56" s="39">
        <v>1171.8</v>
      </c>
      <c r="H56" s="40">
        <v>0</v>
      </c>
      <c r="I56" s="40">
        <f>ROUND(G56*H56,P4)</f>
        <v>0</v>
      </c>
      <c r="J56" s="38" t="s">
        <v>81</v>
      </c>
      <c r="O56" s="41">
        <f>I56*0.21</f>
        <v>0</v>
      </c>
      <c r="P56">
        <v>3</v>
      </c>
    </row>
    <row r="57" ht="30">
      <c r="A57" s="35" t="s">
        <v>82</v>
      </c>
      <c r="B57" s="42"/>
      <c r="C57" s="43"/>
      <c r="D57" s="43"/>
      <c r="E57" s="37" t="s">
        <v>853</v>
      </c>
      <c r="F57" s="43"/>
      <c r="G57" s="43"/>
      <c r="H57" s="43"/>
      <c r="I57" s="43"/>
      <c r="J57" s="44"/>
    </row>
    <row r="58" ht="75">
      <c r="A58" s="35" t="s">
        <v>84</v>
      </c>
      <c r="B58" s="42"/>
      <c r="C58" s="43"/>
      <c r="D58" s="43"/>
      <c r="E58" s="37" t="s">
        <v>223</v>
      </c>
      <c r="F58" s="43"/>
      <c r="G58" s="43"/>
      <c r="H58" s="43"/>
      <c r="I58" s="43"/>
      <c r="J58" s="44"/>
    </row>
    <row r="59" ht="30">
      <c r="A59" s="35" t="s">
        <v>76</v>
      </c>
      <c r="B59" s="35">
        <v>17</v>
      </c>
      <c r="C59" s="36" t="s">
        <v>854</v>
      </c>
      <c r="D59" s="35"/>
      <c r="E59" s="37" t="s">
        <v>855</v>
      </c>
      <c r="F59" s="38" t="s">
        <v>194</v>
      </c>
      <c r="G59" s="39">
        <v>195.30000000000001</v>
      </c>
      <c r="H59" s="40">
        <v>0</v>
      </c>
      <c r="I59" s="40">
        <f>ROUND(G59*H59,P4)</f>
        <v>0</v>
      </c>
      <c r="J59" s="38" t="s">
        <v>81</v>
      </c>
      <c r="O59" s="41">
        <f>I59*0.21</f>
        <v>0</v>
      </c>
      <c r="P59">
        <v>3</v>
      </c>
    </row>
    <row r="60">
      <c r="A60" s="35" t="s">
        <v>82</v>
      </c>
      <c r="B60" s="42"/>
      <c r="C60" s="43"/>
      <c r="D60" s="43"/>
      <c r="E60" s="37" t="s">
        <v>856</v>
      </c>
      <c r="F60" s="43"/>
      <c r="G60" s="43"/>
      <c r="H60" s="43"/>
      <c r="I60" s="43"/>
      <c r="J60" s="44"/>
    </row>
    <row r="61" ht="75">
      <c r="A61" s="35" t="s">
        <v>84</v>
      </c>
      <c r="B61" s="42"/>
      <c r="C61" s="43"/>
      <c r="D61" s="43"/>
      <c r="E61" s="37" t="s">
        <v>223</v>
      </c>
      <c r="F61" s="43"/>
      <c r="G61" s="43"/>
      <c r="H61" s="43"/>
      <c r="I61" s="43"/>
      <c r="J61" s="44"/>
    </row>
    <row r="62" ht="30">
      <c r="A62" s="35" t="s">
        <v>76</v>
      </c>
      <c r="B62" s="35">
        <v>18</v>
      </c>
      <c r="C62" s="36" t="s">
        <v>857</v>
      </c>
      <c r="D62" s="35"/>
      <c r="E62" s="37" t="s">
        <v>858</v>
      </c>
      <c r="F62" s="38" t="s">
        <v>194</v>
      </c>
      <c r="G62" s="39">
        <v>585.89999999999998</v>
      </c>
      <c r="H62" s="40">
        <v>0</v>
      </c>
      <c r="I62" s="40">
        <f>ROUND(G62*H62,P4)</f>
        <v>0</v>
      </c>
      <c r="J62" s="38" t="s">
        <v>81</v>
      </c>
      <c r="O62" s="41">
        <f>I62*0.21</f>
        <v>0</v>
      </c>
      <c r="P62">
        <v>3</v>
      </c>
    </row>
    <row r="63">
      <c r="A63" s="35" t="s">
        <v>82</v>
      </c>
      <c r="B63" s="42"/>
      <c r="C63" s="43"/>
      <c r="D63" s="43"/>
      <c r="E63" s="37" t="s">
        <v>859</v>
      </c>
      <c r="F63" s="43"/>
      <c r="G63" s="43"/>
      <c r="H63" s="43"/>
      <c r="I63" s="43"/>
      <c r="J63" s="44"/>
    </row>
    <row r="64" ht="75">
      <c r="A64" s="35" t="s">
        <v>84</v>
      </c>
      <c r="B64" s="42"/>
      <c r="C64" s="43"/>
      <c r="D64" s="43"/>
      <c r="E64" s="37" t="s">
        <v>747</v>
      </c>
      <c r="F64" s="43"/>
      <c r="G64" s="43"/>
      <c r="H64" s="43"/>
      <c r="I64" s="43"/>
      <c r="J64" s="44"/>
    </row>
    <row r="65">
      <c r="A65" s="35" t="s">
        <v>76</v>
      </c>
      <c r="B65" s="35">
        <v>19</v>
      </c>
      <c r="C65" s="36" t="s">
        <v>860</v>
      </c>
      <c r="D65" s="35"/>
      <c r="E65" s="37" t="s">
        <v>861</v>
      </c>
      <c r="F65" s="38" t="s">
        <v>171</v>
      </c>
      <c r="G65" s="39">
        <v>153.03800000000001</v>
      </c>
      <c r="H65" s="40">
        <v>0</v>
      </c>
      <c r="I65" s="40">
        <f>ROUND(G65*H65,P4)</f>
        <v>0</v>
      </c>
      <c r="J65" s="38" t="s">
        <v>81</v>
      </c>
      <c r="O65" s="41">
        <f>I65*0.21</f>
        <v>0</v>
      </c>
      <c r="P65">
        <v>3</v>
      </c>
    </row>
    <row r="66">
      <c r="A66" s="35" t="s">
        <v>82</v>
      </c>
      <c r="B66" s="42"/>
      <c r="C66" s="43"/>
      <c r="D66" s="43"/>
      <c r="E66" s="37" t="s">
        <v>862</v>
      </c>
      <c r="F66" s="43"/>
      <c r="G66" s="43"/>
      <c r="H66" s="43"/>
      <c r="I66" s="43"/>
      <c r="J66" s="44"/>
    </row>
    <row r="67" ht="409.5">
      <c r="A67" s="35" t="s">
        <v>84</v>
      </c>
      <c r="B67" s="42"/>
      <c r="C67" s="43"/>
      <c r="D67" s="43"/>
      <c r="E67" s="37" t="s">
        <v>863</v>
      </c>
      <c r="F67" s="43"/>
      <c r="G67" s="43"/>
      <c r="H67" s="43"/>
      <c r="I67" s="43"/>
      <c r="J67" s="44"/>
    </row>
    <row r="68">
      <c r="A68" s="35" t="s">
        <v>76</v>
      </c>
      <c r="B68" s="35">
        <v>20</v>
      </c>
      <c r="C68" s="36" t="s">
        <v>864</v>
      </c>
      <c r="D68" s="35"/>
      <c r="E68" s="37" t="s">
        <v>865</v>
      </c>
      <c r="F68" s="38" t="s">
        <v>136</v>
      </c>
      <c r="G68" s="39">
        <v>20.481000000000002</v>
      </c>
      <c r="H68" s="40">
        <v>0</v>
      </c>
      <c r="I68" s="40">
        <f>ROUND(G68*H68,P4)</f>
        <v>0</v>
      </c>
      <c r="J68" s="38" t="s">
        <v>81</v>
      </c>
      <c r="O68" s="41">
        <f>I68*0.21</f>
        <v>0</v>
      </c>
      <c r="P68">
        <v>3</v>
      </c>
    </row>
    <row r="69">
      <c r="A69" s="35" t="s">
        <v>82</v>
      </c>
      <c r="B69" s="42"/>
      <c r="C69" s="43"/>
      <c r="D69" s="43"/>
      <c r="E69" s="48" t="s">
        <v>78</v>
      </c>
      <c r="F69" s="43"/>
      <c r="G69" s="43"/>
      <c r="H69" s="43"/>
      <c r="I69" s="43"/>
      <c r="J69" s="44"/>
    </row>
    <row r="70" ht="330">
      <c r="A70" s="35" t="s">
        <v>84</v>
      </c>
      <c r="B70" s="42"/>
      <c r="C70" s="43"/>
      <c r="D70" s="43"/>
      <c r="E70" s="37" t="s">
        <v>866</v>
      </c>
      <c r="F70" s="43"/>
      <c r="G70" s="43"/>
      <c r="H70" s="43"/>
      <c r="I70" s="43"/>
      <c r="J70" s="44"/>
    </row>
    <row r="71">
      <c r="A71" s="35" t="s">
        <v>76</v>
      </c>
      <c r="B71" s="35">
        <v>21</v>
      </c>
      <c r="C71" s="36" t="s">
        <v>335</v>
      </c>
      <c r="D71" s="35" t="s">
        <v>78</v>
      </c>
      <c r="E71" s="37" t="s">
        <v>336</v>
      </c>
      <c r="F71" s="38" t="s">
        <v>144</v>
      </c>
      <c r="G71" s="39">
        <v>938.25</v>
      </c>
      <c r="H71" s="40">
        <v>0</v>
      </c>
      <c r="I71" s="40">
        <f>ROUND(G71*H71,P4)</f>
        <v>0</v>
      </c>
      <c r="J71" s="38" t="s">
        <v>81</v>
      </c>
      <c r="O71" s="41">
        <f>I71*0.21</f>
        <v>0</v>
      </c>
      <c r="P71">
        <v>3</v>
      </c>
    </row>
    <row r="72">
      <c r="A72" s="35" t="s">
        <v>82</v>
      </c>
      <c r="B72" s="42"/>
      <c r="C72" s="43"/>
      <c r="D72" s="43"/>
      <c r="E72" s="37" t="s">
        <v>337</v>
      </c>
      <c r="F72" s="43"/>
      <c r="G72" s="43"/>
      <c r="H72" s="43"/>
      <c r="I72" s="43"/>
      <c r="J72" s="44"/>
    </row>
    <row r="73" ht="120">
      <c r="A73" s="35" t="s">
        <v>84</v>
      </c>
      <c r="B73" s="42"/>
      <c r="C73" s="43"/>
      <c r="D73" s="43"/>
      <c r="E73" s="37" t="s">
        <v>338</v>
      </c>
      <c r="F73" s="43"/>
      <c r="G73" s="43"/>
      <c r="H73" s="43"/>
      <c r="I73" s="43"/>
      <c r="J73" s="44"/>
    </row>
    <row r="74">
      <c r="A74" s="29" t="s">
        <v>73</v>
      </c>
      <c r="B74" s="30"/>
      <c r="C74" s="31" t="s">
        <v>772</v>
      </c>
      <c r="D74" s="32"/>
      <c r="E74" s="29" t="s">
        <v>773</v>
      </c>
      <c r="F74" s="32"/>
      <c r="G74" s="32"/>
      <c r="H74" s="32"/>
      <c r="I74" s="33">
        <f>SUMIFS(I75:I86,A75:A86,"P")</f>
        <v>0</v>
      </c>
      <c r="J74" s="34"/>
    </row>
    <row r="75">
      <c r="A75" s="35" t="s">
        <v>76</v>
      </c>
      <c r="B75" s="35">
        <v>22</v>
      </c>
      <c r="C75" s="36" t="s">
        <v>868</v>
      </c>
      <c r="D75" s="35"/>
      <c r="E75" s="37" t="s">
        <v>869</v>
      </c>
      <c r="F75" s="38" t="s">
        <v>171</v>
      </c>
      <c r="G75" s="39">
        <v>94.326999999999998</v>
      </c>
      <c r="H75" s="40">
        <v>0</v>
      </c>
      <c r="I75" s="40">
        <f>ROUND(G75*H75,P4)</f>
        <v>0</v>
      </c>
      <c r="J75" s="38" t="s">
        <v>81</v>
      </c>
      <c r="O75" s="41">
        <f>I75*0.21</f>
        <v>0</v>
      </c>
      <c r="P75">
        <v>3</v>
      </c>
    </row>
    <row r="76">
      <c r="A76" s="35" t="s">
        <v>82</v>
      </c>
      <c r="B76" s="42"/>
      <c r="C76" s="43"/>
      <c r="D76" s="43"/>
      <c r="E76" s="37" t="s">
        <v>870</v>
      </c>
      <c r="F76" s="43"/>
      <c r="G76" s="43"/>
      <c r="H76" s="43"/>
      <c r="I76" s="43"/>
      <c r="J76" s="44"/>
    </row>
    <row r="77" ht="409.5">
      <c r="A77" s="35" t="s">
        <v>84</v>
      </c>
      <c r="B77" s="42"/>
      <c r="C77" s="43"/>
      <c r="D77" s="43"/>
      <c r="E77" s="37" t="s">
        <v>871</v>
      </c>
      <c r="F77" s="43"/>
      <c r="G77" s="43"/>
      <c r="H77" s="43"/>
      <c r="I77" s="43"/>
      <c r="J77" s="44"/>
    </row>
    <row r="78">
      <c r="A78" s="35" t="s">
        <v>76</v>
      </c>
      <c r="B78" s="35">
        <v>23</v>
      </c>
      <c r="C78" s="36" t="s">
        <v>872</v>
      </c>
      <c r="D78" s="35"/>
      <c r="E78" s="37" t="s">
        <v>873</v>
      </c>
      <c r="F78" s="38" t="s">
        <v>136</v>
      </c>
      <c r="G78" s="39">
        <v>16.831</v>
      </c>
      <c r="H78" s="40">
        <v>0</v>
      </c>
      <c r="I78" s="40">
        <f>ROUND(G78*H78,P4)</f>
        <v>0</v>
      </c>
      <c r="J78" s="38" t="s">
        <v>81</v>
      </c>
      <c r="O78" s="41">
        <f>I78*0.21</f>
        <v>0</v>
      </c>
      <c r="P78">
        <v>3</v>
      </c>
    </row>
    <row r="79">
      <c r="A79" s="35" t="s">
        <v>82</v>
      </c>
      <c r="B79" s="42"/>
      <c r="C79" s="43"/>
      <c r="D79" s="43"/>
      <c r="E79" s="48" t="s">
        <v>78</v>
      </c>
      <c r="F79" s="43"/>
      <c r="G79" s="43"/>
      <c r="H79" s="43"/>
      <c r="I79" s="43"/>
      <c r="J79" s="44"/>
    </row>
    <row r="80" ht="300">
      <c r="A80" s="35" t="s">
        <v>84</v>
      </c>
      <c r="B80" s="42"/>
      <c r="C80" s="43"/>
      <c r="D80" s="43"/>
      <c r="E80" s="37" t="s">
        <v>874</v>
      </c>
      <c r="F80" s="43"/>
      <c r="G80" s="43"/>
      <c r="H80" s="43"/>
      <c r="I80" s="43"/>
      <c r="J80" s="44"/>
    </row>
    <row r="81">
      <c r="A81" s="35" t="s">
        <v>76</v>
      </c>
      <c r="B81" s="35">
        <v>24</v>
      </c>
      <c r="C81" s="36" t="s">
        <v>875</v>
      </c>
      <c r="D81" s="35"/>
      <c r="E81" s="37" t="s">
        <v>876</v>
      </c>
      <c r="F81" s="38" t="s">
        <v>171</v>
      </c>
      <c r="G81" s="39">
        <v>175.446</v>
      </c>
      <c r="H81" s="40">
        <v>0</v>
      </c>
      <c r="I81" s="40">
        <f>ROUND(G81*H81,P4)</f>
        <v>0</v>
      </c>
      <c r="J81" s="38" t="s">
        <v>81</v>
      </c>
      <c r="O81" s="41">
        <f>I81*0.21</f>
        <v>0</v>
      </c>
      <c r="P81">
        <v>3</v>
      </c>
    </row>
    <row r="82">
      <c r="A82" s="35" t="s">
        <v>82</v>
      </c>
      <c r="B82" s="42"/>
      <c r="C82" s="43"/>
      <c r="D82" s="43"/>
      <c r="E82" s="48" t="s">
        <v>78</v>
      </c>
      <c r="F82" s="43"/>
      <c r="G82" s="43"/>
      <c r="H82" s="43"/>
      <c r="I82" s="43"/>
      <c r="J82" s="44"/>
    </row>
    <row r="83" ht="409.5">
      <c r="A83" s="35" t="s">
        <v>84</v>
      </c>
      <c r="B83" s="42"/>
      <c r="C83" s="43"/>
      <c r="D83" s="43"/>
      <c r="E83" s="37" t="s">
        <v>348</v>
      </c>
      <c r="F83" s="43"/>
      <c r="G83" s="43"/>
      <c r="H83" s="43"/>
      <c r="I83" s="43"/>
      <c r="J83" s="44"/>
    </row>
    <row r="84">
      <c r="A84" s="35" t="s">
        <v>76</v>
      </c>
      <c r="B84" s="35">
        <v>25</v>
      </c>
      <c r="C84" s="36" t="s">
        <v>877</v>
      </c>
      <c r="D84" s="35"/>
      <c r="E84" s="37" t="s">
        <v>878</v>
      </c>
      <c r="F84" s="38" t="s">
        <v>136</v>
      </c>
      <c r="G84" s="39">
        <v>26.317</v>
      </c>
      <c r="H84" s="40">
        <v>0</v>
      </c>
      <c r="I84" s="40">
        <f>ROUND(G84*H84,P4)</f>
        <v>0</v>
      </c>
      <c r="J84" s="38" t="s">
        <v>81</v>
      </c>
      <c r="O84" s="41">
        <f>I84*0.21</f>
        <v>0</v>
      </c>
      <c r="P84">
        <v>3</v>
      </c>
    </row>
    <row r="85">
      <c r="A85" s="35" t="s">
        <v>82</v>
      </c>
      <c r="B85" s="42"/>
      <c r="C85" s="43"/>
      <c r="D85" s="43"/>
      <c r="E85" s="48" t="s">
        <v>78</v>
      </c>
      <c r="F85" s="43"/>
      <c r="G85" s="43"/>
      <c r="H85" s="43"/>
      <c r="I85" s="43"/>
      <c r="J85" s="44"/>
    </row>
    <row r="86" ht="330">
      <c r="A86" s="35" t="s">
        <v>84</v>
      </c>
      <c r="B86" s="42"/>
      <c r="C86" s="43"/>
      <c r="D86" s="43"/>
      <c r="E86" s="37" t="s">
        <v>866</v>
      </c>
      <c r="F86" s="43"/>
      <c r="G86" s="43"/>
      <c r="H86" s="43"/>
      <c r="I86" s="43"/>
      <c r="J86" s="44"/>
    </row>
    <row r="87">
      <c r="A87" s="29" t="s">
        <v>73</v>
      </c>
      <c r="B87" s="30"/>
      <c r="C87" s="31" t="s">
        <v>339</v>
      </c>
      <c r="D87" s="32"/>
      <c r="E87" s="29" t="s">
        <v>340</v>
      </c>
      <c r="F87" s="32"/>
      <c r="G87" s="32"/>
      <c r="H87" s="32"/>
      <c r="I87" s="33">
        <f>SUMIFS(I88:I105,A88:A105,"P")</f>
        <v>0</v>
      </c>
      <c r="J87" s="34"/>
    </row>
    <row r="88">
      <c r="A88" s="35" t="s">
        <v>76</v>
      </c>
      <c r="B88" s="35">
        <v>26</v>
      </c>
      <c r="C88" s="36" t="s">
        <v>466</v>
      </c>
      <c r="D88" s="35"/>
      <c r="E88" s="37" t="s">
        <v>467</v>
      </c>
      <c r="F88" s="38" t="s">
        <v>171</v>
      </c>
      <c r="G88" s="39">
        <v>60.155999999999999</v>
      </c>
      <c r="H88" s="40">
        <v>0</v>
      </c>
      <c r="I88" s="40">
        <f>ROUND(G88*H88,P4)</f>
        <v>0</v>
      </c>
      <c r="J88" s="38" t="s">
        <v>81</v>
      </c>
      <c r="O88" s="41">
        <f>I88*0.21</f>
        <v>0</v>
      </c>
      <c r="P88">
        <v>3</v>
      </c>
    </row>
    <row r="89">
      <c r="A89" s="35" t="s">
        <v>82</v>
      </c>
      <c r="B89" s="42"/>
      <c r="C89" s="43"/>
      <c r="D89" s="43"/>
      <c r="E89" s="37" t="s">
        <v>468</v>
      </c>
      <c r="F89" s="43"/>
      <c r="G89" s="43"/>
      <c r="H89" s="43"/>
      <c r="I89" s="43"/>
      <c r="J89" s="44"/>
    </row>
    <row r="90" ht="409.5">
      <c r="A90" s="35" t="s">
        <v>84</v>
      </c>
      <c r="B90" s="42"/>
      <c r="C90" s="43"/>
      <c r="D90" s="43"/>
      <c r="E90" s="37" t="s">
        <v>348</v>
      </c>
      <c r="F90" s="43"/>
      <c r="G90" s="43"/>
      <c r="H90" s="43"/>
      <c r="I90" s="43"/>
      <c r="J90" s="44"/>
    </row>
    <row r="91">
      <c r="A91" s="35" t="s">
        <v>76</v>
      </c>
      <c r="B91" s="35">
        <v>27</v>
      </c>
      <c r="C91" s="36" t="s">
        <v>345</v>
      </c>
      <c r="D91" s="35"/>
      <c r="E91" s="37" t="s">
        <v>346</v>
      </c>
      <c r="F91" s="38" t="s">
        <v>171</v>
      </c>
      <c r="G91" s="39">
        <v>9.1430000000000007</v>
      </c>
      <c r="H91" s="40">
        <v>0</v>
      </c>
      <c r="I91" s="40">
        <f>ROUND(G91*H91,P4)</f>
        <v>0</v>
      </c>
      <c r="J91" s="38" t="s">
        <v>81</v>
      </c>
      <c r="O91" s="41">
        <f>I91*0.21</f>
        <v>0</v>
      </c>
      <c r="P91">
        <v>3</v>
      </c>
    </row>
    <row r="92">
      <c r="A92" s="35" t="s">
        <v>82</v>
      </c>
      <c r="B92" s="42"/>
      <c r="C92" s="43"/>
      <c r="D92" s="43"/>
      <c r="E92" s="37" t="s">
        <v>347</v>
      </c>
      <c r="F92" s="43"/>
      <c r="G92" s="43"/>
      <c r="H92" s="43"/>
      <c r="I92" s="43"/>
      <c r="J92" s="44"/>
    </row>
    <row r="93" ht="409.5">
      <c r="A93" s="35" t="s">
        <v>84</v>
      </c>
      <c r="B93" s="42"/>
      <c r="C93" s="43"/>
      <c r="D93" s="43"/>
      <c r="E93" s="37" t="s">
        <v>348</v>
      </c>
      <c r="F93" s="43"/>
      <c r="G93" s="43"/>
      <c r="H93" s="43"/>
      <c r="I93" s="43"/>
      <c r="J93" s="44"/>
    </row>
    <row r="94">
      <c r="A94" s="35" t="s">
        <v>76</v>
      </c>
      <c r="B94" s="35">
        <v>28</v>
      </c>
      <c r="C94" s="36" t="s">
        <v>349</v>
      </c>
      <c r="D94" s="35" t="s">
        <v>78</v>
      </c>
      <c r="E94" s="37" t="s">
        <v>350</v>
      </c>
      <c r="F94" s="38" t="s">
        <v>171</v>
      </c>
      <c r="G94" s="39">
        <v>9.1430000000000007</v>
      </c>
      <c r="H94" s="40">
        <v>0</v>
      </c>
      <c r="I94" s="40">
        <f>ROUND(G94*H94,P4)</f>
        <v>0</v>
      </c>
      <c r="J94" s="38" t="s">
        <v>81</v>
      </c>
      <c r="O94" s="41">
        <f>I94*0.21</f>
        <v>0</v>
      </c>
      <c r="P94">
        <v>3</v>
      </c>
    </row>
    <row r="95">
      <c r="A95" s="35" t="s">
        <v>82</v>
      </c>
      <c r="B95" s="42"/>
      <c r="C95" s="43"/>
      <c r="D95" s="43"/>
      <c r="E95" s="37" t="s">
        <v>351</v>
      </c>
      <c r="F95" s="43"/>
      <c r="G95" s="43"/>
      <c r="H95" s="43"/>
      <c r="I95" s="43"/>
      <c r="J95" s="44"/>
    </row>
    <row r="96" ht="60">
      <c r="A96" s="35" t="s">
        <v>84</v>
      </c>
      <c r="B96" s="42"/>
      <c r="C96" s="43"/>
      <c r="D96" s="43"/>
      <c r="E96" s="37" t="s">
        <v>352</v>
      </c>
      <c r="F96" s="43"/>
      <c r="G96" s="43"/>
      <c r="H96" s="43"/>
      <c r="I96" s="43"/>
      <c r="J96" s="44"/>
    </row>
    <row r="97">
      <c r="A97" s="35" t="s">
        <v>76</v>
      </c>
      <c r="B97" s="35">
        <v>29</v>
      </c>
      <c r="C97" s="36" t="s">
        <v>778</v>
      </c>
      <c r="D97" s="35"/>
      <c r="E97" s="37" t="s">
        <v>779</v>
      </c>
      <c r="F97" s="38" t="s">
        <v>171</v>
      </c>
      <c r="G97" s="39">
        <v>58.433</v>
      </c>
      <c r="H97" s="40">
        <v>0</v>
      </c>
      <c r="I97" s="40">
        <f>ROUND(G97*H97,P4)</f>
        <v>0</v>
      </c>
      <c r="J97" s="38" t="s">
        <v>81</v>
      </c>
      <c r="O97" s="41">
        <f>I97*0.21</f>
        <v>0</v>
      </c>
      <c r="P97">
        <v>3</v>
      </c>
    </row>
    <row r="98">
      <c r="A98" s="35" t="s">
        <v>82</v>
      </c>
      <c r="B98" s="42"/>
      <c r="C98" s="43"/>
      <c r="D98" s="43"/>
      <c r="E98" s="37" t="s">
        <v>780</v>
      </c>
      <c r="F98" s="43"/>
      <c r="G98" s="43"/>
      <c r="H98" s="43"/>
      <c r="I98" s="43"/>
      <c r="J98" s="44"/>
    </row>
    <row r="99" ht="409.5">
      <c r="A99" s="35" t="s">
        <v>84</v>
      </c>
      <c r="B99" s="42"/>
      <c r="C99" s="43"/>
      <c r="D99" s="43"/>
      <c r="E99" s="37" t="s">
        <v>348</v>
      </c>
      <c r="F99" s="43"/>
      <c r="G99" s="43"/>
      <c r="H99" s="43"/>
      <c r="I99" s="43"/>
      <c r="J99" s="44"/>
    </row>
    <row r="100">
      <c r="A100" s="35" t="s">
        <v>76</v>
      </c>
      <c r="B100" s="35">
        <v>30</v>
      </c>
      <c r="C100" s="36" t="s">
        <v>781</v>
      </c>
      <c r="D100" s="35"/>
      <c r="E100" s="37" t="s">
        <v>782</v>
      </c>
      <c r="F100" s="38" t="s">
        <v>171</v>
      </c>
      <c r="G100" s="39">
        <v>300</v>
      </c>
      <c r="H100" s="40">
        <v>0</v>
      </c>
      <c r="I100" s="40">
        <f>ROUND(G100*H100,P4)</f>
        <v>0</v>
      </c>
      <c r="J100" s="38" t="s">
        <v>81</v>
      </c>
      <c r="O100" s="41">
        <f>I100*0.21</f>
        <v>0</v>
      </c>
      <c r="P100">
        <v>3</v>
      </c>
    </row>
    <row r="101">
      <c r="A101" s="35" t="s">
        <v>82</v>
      </c>
      <c r="B101" s="42"/>
      <c r="C101" s="43"/>
      <c r="D101" s="43"/>
      <c r="E101" s="48" t="s">
        <v>78</v>
      </c>
      <c r="F101" s="43"/>
      <c r="G101" s="43"/>
      <c r="H101" s="43"/>
      <c r="I101" s="43"/>
      <c r="J101" s="44"/>
    </row>
    <row r="102" ht="60">
      <c r="A102" s="35" t="s">
        <v>84</v>
      </c>
      <c r="B102" s="42"/>
      <c r="C102" s="43"/>
      <c r="D102" s="43"/>
      <c r="E102" s="37" t="s">
        <v>352</v>
      </c>
      <c r="F102" s="43"/>
      <c r="G102" s="43"/>
      <c r="H102" s="43"/>
      <c r="I102" s="43"/>
      <c r="J102" s="44"/>
    </row>
    <row r="103">
      <c r="A103" s="35" t="s">
        <v>76</v>
      </c>
      <c r="B103" s="35">
        <v>31</v>
      </c>
      <c r="C103" s="36" t="s">
        <v>356</v>
      </c>
      <c r="D103" s="35"/>
      <c r="E103" s="37" t="s">
        <v>357</v>
      </c>
      <c r="F103" s="38" t="s">
        <v>171</v>
      </c>
      <c r="G103" s="39">
        <v>10.6</v>
      </c>
      <c r="H103" s="40">
        <v>0</v>
      </c>
      <c r="I103" s="40">
        <f>ROUND(G103*H103,P4)</f>
        <v>0</v>
      </c>
      <c r="J103" s="38" t="s">
        <v>81</v>
      </c>
      <c r="O103" s="41">
        <f>I103*0.21</f>
        <v>0</v>
      </c>
      <c r="P103">
        <v>3</v>
      </c>
    </row>
    <row r="104" ht="30">
      <c r="A104" s="35" t="s">
        <v>82</v>
      </c>
      <c r="B104" s="42"/>
      <c r="C104" s="43"/>
      <c r="D104" s="43"/>
      <c r="E104" s="37" t="s">
        <v>358</v>
      </c>
      <c r="F104" s="43"/>
      <c r="G104" s="43"/>
      <c r="H104" s="43"/>
      <c r="I104" s="43"/>
      <c r="J104" s="44"/>
    </row>
    <row r="105" ht="150">
      <c r="A105" s="35" t="s">
        <v>84</v>
      </c>
      <c r="B105" s="42"/>
      <c r="C105" s="43"/>
      <c r="D105" s="43"/>
      <c r="E105" s="37" t="s">
        <v>359</v>
      </c>
      <c r="F105" s="43"/>
      <c r="G105" s="43"/>
      <c r="H105" s="43"/>
      <c r="I105" s="43"/>
      <c r="J105" s="44"/>
    </row>
    <row r="106">
      <c r="A106" s="29" t="s">
        <v>73</v>
      </c>
      <c r="B106" s="30"/>
      <c r="C106" s="31" t="s">
        <v>483</v>
      </c>
      <c r="D106" s="32"/>
      <c r="E106" s="29" t="s">
        <v>484</v>
      </c>
      <c r="F106" s="32"/>
      <c r="G106" s="32"/>
      <c r="H106" s="32"/>
      <c r="I106" s="33">
        <f>SUMIFS(I107:I112,A107:A112,"P")</f>
        <v>0</v>
      </c>
      <c r="J106" s="34"/>
    </row>
    <row r="107" ht="30">
      <c r="A107" s="35" t="s">
        <v>76</v>
      </c>
      <c r="B107" s="35">
        <v>32</v>
      </c>
      <c r="C107" s="36" t="s">
        <v>485</v>
      </c>
      <c r="D107" s="35"/>
      <c r="E107" s="37" t="s">
        <v>486</v>
      </c>
      <c r="F107" s="38" t="s">
        <v>144</v>
      </c>
      <c r="G107" s="39">
        <v>865.28999999999996</v>
      </c>
      <c r="H107" s="40">
        <v>0</v>
      </c>
      <c r="I107" s="40">
        <f>ROUND(G107*H107,P4)</f>
        <v>0</v>
      </c>
      <c r="J107" s="38" t="s">
        <v>81</v>
      </c>
      <c r="O107" s="41">
        <f>I107*0.21</f>
        <v>0</v>
      </c>
      <c r="P107">
        <v>3</v>
      </c>
    </row>
    <row r="108">
      <c r="A108" s="35" t="s">
        <v>82</v>
      </c>
      <c r="B108" s="42"/>
      <c r="C108" s="43"/>
      <c r="D108" s="43"/>
      <c r="E108" s="37" t="s">
        <v>487</v>
      </c>
      <c r="F108" s="43"/>
      <c r="G108" s="43"/>
      <c r="H108" s="43"/>
      <c r="I108" s="43"/>
      <c r="J108" s="44"/>
    </row>
    <row r="109" ht="270">
      <c r="A109" s="35" t="s">
        <v>84</v>
      </c>
      <c r="B109" s="42"/>
      <c r="C109" s="43"/>
      <c r="D109" s="43"/>
      <c r="E109" s="37" t="s">
        <v>488</v>
      </c>
      <c r="F109" s="43"/>
      <c r="G109" s="43"/>
      <c r="H109" s="43"/>
      <c r="I109" s="43"/>
      <c r="J109" s="44"/>
    </row>
    <row r="110">
      <c r="A110" s="35" t="s">
        <v>76</v>
      </c>
      <c r="B110" s="35">
        <v>33</v>
      </c>
      <c r="C110" s="36" t="s">
        <v>879</v>
      </c>
      <c r="D110" s="35"/>
      <c r="E110" s="37" t="s">
        <v>880</v>
      </c>
      <c r="F110" s="38" t="s">
        <v>144</v>
      </c>
      <c r="G110" s="39">
        <v>83.474999999999994</v>
      </c>
      <c r="H110" s="40">
        <v>0</v>
      </c>
      <c r="I110" s="40">
        <f>ROUND(G110*H110,P4)</f>
        <v>0</v>
      </c>
      <c r="J110" s="38" t="s">
        <v>81</v>
      </c>
      <c r="O110" s="41">
        <f>I110*0.21</f>
        <v>0</v>
      </c>
      <c r="P110">
        <v>3</v>
      </c>
    </row>
    <row r="111">
      <c r="A111" s="35" t="s">
        <v>82</v>
      </c>
      <c r="B111" s="42"/>
      <c r="C111" s="43"/>
      <c r="D111" s="43"/>
      <c r="E111" s="37" t="s">
        <v>881</v>
      </c>
      <c r="F111" s="43"/>
      <c r="G111" s="43"/>
      <c r="H111" s="43"/>
      <c r="I111" s="43"/>
      <c r="J111" s="44"/>
    </row>
    <row r="112" ht="60">
      <c r="A112" s="35" t="s">
        <v>84</v>
      </c>
      <c r="B112" s="42"/>
      <c r="C112" s="43"/>
      <c r="D112" s="43"/>
      <c r="E112" s="37" t="s">
        <v>882</v>
      </c>
      <c r="F112" s="43"/>
      <c r="G112" s="43"/>
      <c r="H112" s="43"/>
      <c r="I112" s="43"/>
      <c r="J112" s="44"/>
    </row>
    <row r="113">
      <c r="A113" s="29" t="s">
        <v>73</v>
      </c>
      <c r="B113" s="30"/>
      <c r="C113" s="31" t="s">
        <v>399</v>
      </c>
      <c r="D113" s="32"/>
      <c r="E113" s="29" t="s">
        <v>400</v>
      </c>
      <c r="F113" s="32"/>
      <c r="G113" s="32"/>
      <c r="H113" s="32"/>
      <c r="I113" s="33">
        <f>SUMIFS(I114:I125,A114:A125,"P")</f>
        <v>0</v>
      </c>
      <c r="J113" s="34"/>
    </row>
    <row r="114">
      <c r="A114" s="35" t="s">
        <v>76</v>
      </c>
      <c r="B114" s="35">
        <v>34</v>
      </c>
      <c r="C114" s="36" t="s">
        <v>784</v>
      </c>
      <c r="D114" s="35"/>
      <c r="E114" s="37" t="s">
        <v>785</v>
      </c>
      <c r="F114" s="38" t="s">
        <v>194</v>
      </c>
      <c r="G114" s="39">
        <v>111</v>
      </c>
      <c r="H114" s="40">
        <v>0</v>
      </c>
      <c r="I114" s="40">
        <f>ROUND(G114*H114,P4)</f>
        <v>0</v>
      </c>
      <c r="J114" s="38" t="s">
        <v>81</v>
      </c>
      <c r="O114" s="41">
        <f>I114*0.21</f>
        <v>0</v>
      </c>
      <c r="P114">
        <v>3</v>
      </c>
    </row>
    <row r="115">
      <c r="A115" s="35" t="s">
        <v>82</v>
      </c>
      <c r="B115" s="42"/>
      <c r="C115" s="43"/>
      <c r="D115" s="43"/>
      <c r="E115" s="37" t="s">
        <v>883</v>
      </c>
      <c r="F115" s="43"/>
      <c r="G115" s="43"/>
      <c r="H115" s="43"/>
      <c r="I115" s="43"/>
      <c r="J115" s="44"/>
    </row>
    <row r="116" ht="315">
      <c r="A116" s="35" t="s">
        <v>84</v>
      </c>
      <c r="B116" s="42"/>
      <c r="C116" s="43"/>
      <c r="D116" s="43"/>
      <c r="E116" s="37" t="s">
        <v>408</v>
      </c>
      <c r="F116" s="43"/>
      <c r="G116" s="43"/>
      <c r="H116" s="43"/>
      <c r="I116" s="43"/>
      <c r="J116" s="44"/>
    </row>
    <row r="117">
      <c r="A117" s="35" t="s">
        <v>76</v>
      </c>
      <c r="B117" s="35">
        <v>35</v>
      </c>
      <c r="C117" s="36" t="s">
        <v>787</v>
      </c>
      <c r="D117" s="35"/>
      <c r="E117" s="37" t="s">
        <v>788</v>
      </c>
      <c r="F117" s="38" t="s">
        <v>194</v>
      </c>
      <c r="G117" s="39">
        <v>278.25</v>
      </c>
      <c r="H117" s="40">
        <v>0</v>
      </c>
      <c r="I117" s="40">
        <f>ROUND(G117*H117,P4)</f>
        <v>0</v>
      </c>
      <c r="J117" s="38" t="s">
        <v>81</v>
      </c>
      <c r="O117" s="41">
        <f>I117*0.21</f>
        <v>0</v>
      </c>
      <c r="P117">
        <v>3</v>
      </c>
    </row>
    <row r="118">
      <c r="A118" s="35" t="s">
        <v>82</v>
      </c>
      <c r="B118" s="42"/>
      <c r="C118" s="43"/>
      <c r="D118" s="43"/>
      <c r="E118" s="37" t="s">
        <v>789</v>
      </c>
      <c r="F118" s="43"/>
      <c r="G118" s="43"/>
      <c r="H118" s="43"/>
      <c r="I118" s="43"/>
      <c r="J118" s="44"/>
    </row>
    <row r="119" ht="315">
      <c r="A119" s="35" t="s">
        <v>84</v>
      </c>
      <c r="B119" s="42"/>
      <c r="C119" s="43"/>
      <c r="D119" s="43"/>
      <c r="E119" s="37" t="s">
        <v>408</v>
      </c>
      <c r="F119" s="43"/>
      <c r="G119" s="43"/>
      <c r="H119" s="43"/>
      <c r="I119" s="43"/>
      <c r="J119" s="44"/>
    </row>
    <row r="120">
      <c r="A120" s="35" t="s">
        <v>76</v>
      </c>
      <c r="B120" s="35">
        <v>36</v>
      </c>
      <c r="C120" s="36" t="s">
        <v>884</v>
      </c>
      <c r="D120" s="35" t="s">
        <v>78</v>
      </c>
      <c r="E120" s="37" t="s">
        <v>885</v>
      </c>
      <c r="F120" s="38" t="s">
        <v>194</v>
      </c>
      <c r="G120" s="39">
        <v>282.25</v>
      </c>
      <c r="H120" s="40">
        <v>0</v>
      </c>
      <c r="I120" s="40">
        <f>ROUND(G120*H120,P4)</f>
        <v>0</v>
      </c>
      <c r="J120" s="38" t="s">
        <v>81</v>
      </c>
      <c r="O120" s="41">
        <f>I120*0.21</f>
        <v>0</v>
      </c>
      <c r="P120">
        <v>3</v>
      </c>
    </row>
    <row r="121">
      <c r="A121" s="35" t="s">
        <v>82</v>
      </c>
      <c r="B121" s="42"/>
      <c r="C121" s="43"/>
      <c r="D121" s="43"/>
      <c r="E121" s="37" t="s">
        <v>886</v>
      </c>
      <c r="F121" s="43"/>
      <c r="G121" s="43"/>
      <c r="H121" s="43"/>
      <c r="I121" s="43"/>
      <c r="J121" s="44"/>
    </row>
    <row r="122" ht="300">
      <c r="A122" s="35" t="s">
        <v>84</v>
      </c>
      <c r="B122" s="42"/>
      <c r="C122" s="43"/>
      <c r="D122" s="43"/>
      <c r="E122" s="37" t="s">
        <v>887</v>
      </c>
      <c r="F122" s="43"/>
      <c r="G122" s="43"/>
      <c r="H122" s="43"/>
      <c r="I122" s="43"/>
      <c r="J122" s="44"/>
    </row>
    <row r="123">
      <c r="A123" s="35" t="s">
        <v>76</v>
      </c>
      <c r="B123" s="35">
        <v>37</v>
      </c>
      <c r="C123" s="36" t="s">
        <v>888</v>
      </c>
      <c r="D123" s="35" t="s">
        <v>78</v>
      </c>
      <c r="E123" s="37" t="s">
        <v>889</v>
      </c>
      <c r="F123" s="38" t="s">
        <v>194</v>
      </c>
      <c r="G123" s="39">
        <v>40.700000000000003</v>
      </c>
      <c r="H123" s="40">
        <v>0</v>
      </c>
      <c r="I123" s="40">
        <f>ROUND(G123*H123,P4)</f>
        <v>0</v>
      </c>
      <c r="J123" s="38" t="s">
        <v>81</v>
      </c>
      <c r="O123" s="41">
        <f>I123*0.21</f>
        <v>0</v>
      </c>
      <c r="P123">
        <v>3</v>
      </c>
    </row>
    <row r="124" ht="30">
      <c r="A124" s="35" t="s">
        <v>82</v>
      </c>
      <c r="B124" s="42"/>
      <c r="C124" s="43"/>
      <c r="D124" s="43"/>
      <c r="E124" s="37" t="s">
        <v>890</v>
      </c>
      <c r="F124" s="43"/>
      <c r="G124" s="43"/>
      <c r="H124" s="43"/>
      <c r="I124" s="43"/>
      <c r="J124" s="44"/>
    </row>
    <row r="125" ht="300">
      <c r="A125" s="35" t="s">
        <v>84</v>
      </c>
      <c r="B125" s="42"/>
      <c r="C125" s="43"/>
      <c r="D125" s="43"/>
      <c r="E125" s="37" t="s">
        <v>887</v>
      </c>
      <c r="F125" s="43"/>
      <c r="G125" s="43"/>
      <c r="H125" s="43"/>
      <c r="I125" s="43"/>
      <c r="J125" s="44"/>
    </row>
    <row r="126">
      <c r="A126" s="29" t="s">
        <v>73</v>
      </c>
      <c r="B126" s="30"/>
      <c r="C126" s="31" t="s">
        <v>190</v>
      </c>
      <c r="D126" s="32"/>
      <c r="E126" s="29" t="s">
        <v>191</v>
      </c>
      <c r="F126" s="32"/>
      <c r="G126" s="32"/>
      <c r="H126" s="32"/>
      <c r="I126" s="33">
        <f>SUMIFS(I127:I138,A127:A138,"P")</f>
        <v>0</v>
      </c>
      <c r="J126" s="34"/>
    </row>
    <row r="127">
      <c r="A127" s="35" t="s">
        <v>76</v>
      </c>
      <c r="B127" s="35">
        <v>38</v>
      </c>
      <c r="C127" s="36" t="s">
        <v>892</v>
      </c>
      <c r="D127" s="35"/>
      <c r="E127" s="37" t="s">
        <v>893</v>
      </c>
      <c r="F127" s="38" t="s">
        <v>194</v>
      </c>
      <c r="G127" s="39">
        <v>284</v>
      </c>
      <c r="H127" s="40">
        <v>0</v>
      </c>
      <c r="I127" s="40">
        <f>ROUND(G127*H127,P4)</f>
        <v>0</v>
      </c>
      <c r="J127" s="38" t="s">
        <v>81</v>
      </c>
      <c r="O127" s="41">
        <f>I127*0.21</f>
        <v>0</v>
      </c>
      <c r="P127">
        <v>3</v>
      </c>
    </row>
    <row r="128" ht="45">
      <c r="A128" s="35" t="s">
        <v>82</v>
      </c>
      <c r="B128" s="42"/>
      <c r="C128" s="43"/>
      <c r="D128" s="43"/>
      <c r="E128" s="37" t="s">
        <v>894</v>
      </c>
      <c r="F128" s="43"/>
      <c r="G128" s="43"/>
      <c r="H128" s="43"/>
      <c r="I128" s="43"/>
      <c r="J128" s="44"/>
    </row>
    <row r="129" ht="135">
      <c r="A129" s="35" t="s">
        <v>84</v>
      </c>
      <c r="B129" s="42"/>
      <c r="C129" s="43"/>
      <c r="D129" s="43"/>
      <c r="E129" s="37" t="s">
        <v>895</v>
      </c>
      <c r="F129" s="43"/>
      <c r="G129" s="43"/>
      <c r="H129" s="43"/>
      <c r="I129" s="43"/>
      <c r="J129" s="44"/>
    </row>
    <row r="130" ht="30">
      <c r="A130" s="35" t="s">
        <v>76</v>
      </c>
      <c r="B130" s="35">
        <v>39</v>
      </c>
      <c r="C130" s="36" t="s">
        <v>588</v>
      </c>
      <c r="D130" s="35"/>
      <c r="E130" s="37" t="s">
        <v>589</v>
      </c>
      <c r="F130" s="38" t="s">
        <v>194</v>
      </c>
      <c r="G130" s="39">
        <v>22</v>
      </c>
      <c r="H130" s="40">
        <v>0</v>
      </c>
      <c r="I130" s="40">
        <f>ROUND(G130*H130,P4)</f>
        <v>0</v>
      </c>
      <c r="J130" s="38" t="s">
        <v>81</v>
      </c>
      <c r="O130" s="41">
        <f>I130*0.21</f>
        <v>0</v>
      </c>
      <c r="P130">
        <v>3</v>
      </c>
    </row>
    <row r="131">
      <c r="A131" s="35" t="s">
        <v>82</v>
      </c>
      <c r="B131" s="42"/>
      <c r="C131" s="43"/>
      <c r="D131" s="43"/>
      <c r="E131" s="37" t="s">
        <v>896</v>
      </c>
      <c r="F131" s="43"/>
      <c r="G131" s="43"/>
      <c r="H131" s="43"/>
      <c r="I131" s="43"/>
      <c r="J131" s="44"/>
    </row>
    <row r="132" ht="60">
      <c r="A132" s="35" t="s">
        <v>84</v>
      </c>
      <c r="B132" s="42"/>
      <c r="C132" s="43"/>
      <c r="D132" s="43"/>
      <c r="E132" s="37" t="s">
        <v>429</v>
      </c>
      <c r="F132" s="43"/>
      <c r="G132" s="43"/>
      <c r="H132" s="43"/>
      <c r="I132" s="43"/>
      <c r="J132" s="44"/>
    </row>
    <row r="133" ht="30">
      <c r="A133" s="35" t="s">
        <v>76</v>
      </c>
      <c r="B133" s="35">
        <v>40</v>
      </c>
      <c r="C133" s="36" t="s">
        <v>424</v>
      </c>
      <c r="D133" s="35"/>
      <c r="E133" s="37" t="s">
        <v>425</v>
      </c>
      <c r="F133" s="38" t="s">
        <v>194</v>
      </c>
      <c r="G133" s="39">
        <v>10</v>
      </c>
      <c r="H133" s="40">
        <v>0</v>
      </c>
      <c r="I133" s="40">
        <f>ROUND(G133*H133,P4)</f>
        <v>0</v>
      </c>
      <c r="J133" s="38" t="s">
        <v>81</v>
      </c>
      <c r="O133" s="41">
        <f>I133*0.21</f>
        <v>0</v>
      </c>
      <c r="P133">
        <v>3</v>
      </c>
    </row>
    <row r="134">
      <c r="A134" s="35" t="s">
        <v>82</v>
      </c>
      <c r="B134" s="42"/>
      <c r="C134" s="43"/>
      <c r="D134" s="43"/>
      <c r="E134" s="37" t="s">
        <v>897</v>
      </c>
      <c r="F134" s="43"/>
      <c r="G134" s="43"/>
      <c r="H134" s="43"/>
      <c r="I134" s="43"/>
      <c r="J134" s="44"/>
    </row>
    <row r="135" ht="60">
      <c r="A135" s="35" t="s">
        <v>84</v>
      </c>
      <c r="B135" s="42"/>
      <c r="C135" s="43"/>
      <c r="D135" s="43"/>
      <c r="E135" s="37" t="s">
        <v>429</v>
      </c>
      <c r="F135" s="43"/>
      <c r="G135" s="43"/>
      <c r="H135" s="43"/>
      <c r="I135" s="43"/>
      <c r="J135" s="44"/>
    </row>
    <row r="136" ht="30">
      <c r="A136" s="35" t="s">
        <v>76</v>
      </c>
      <c r="B136" s="35">
        <v>41</v>
      </c>
      <c r="C136" s="36" t="s">
        <v>839</v>
      </c>
      <c r="D136" s="35"/>
      <c r="E136" s="37" t="s">
        <v>840</v>
      </c>
      <c r="F136" s="38" t="s">
        <v>194</v>
      </c>
      <c r="G136" s="39">
        <v>3</v>
      </c>
      <c r="H136" s="40">
        <v>0</v>
      </c>
      <c r="I136" s="40">
        <f>ROUND(G136*H136,P4)</f>
        <v>0</v>
      </c>
      <c r="J136" s="38" t="s">
        <v>81</v>
      </c>
      <c r="O136" s="41">
        <f>I136*0.21</f>
        <v>0</v>
      </c>
      <c r="P136">
        <v>3</v>
      </c>
    </row>
    <row r="137">
      <c r="A137" s="35" t="s">
        <v>82</v>
      </c>
      <c r="B137" s="42"/>
      <c r="C137" s="43"/>
      <c r="D137" s="43"/>
      <c r="E137" s="37" t="s">
        <v>898</v>
      </c>
      <c r="F137" s="43"/>
      <c r="G137" s="43"/>
      <c r="H137" s="43"/>
      <c r="I137" s="43"/>
      <c r="J137" s="44"/>
    </row>
    <row r="138" ht="120">
      <c r="A138" s="35" t="s">
        <v>84</v>
      </c>
      <c r="B138" s="45"/>
      <c r="C138" s="46"/>
      <c r="D138" s="46"/>
      <c r="E138" s="37" t="s">
        <v>899</v>
      </c>
      <c r="F138" s="46"/>
      <c r="G138" s="46"/>
      <c r="H138" s="46"/>
      <c r="I138" s="46"/>
      <c r="J138" s="47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55</v>
      </c>
      <c r="F2" s="15"/>
      <c r="G2" s="15"/>
      <c r="H2" s="15"/>
      <c r="I2" s="15"/>
      <c r="J2" s="17"/>
    </row>
    <row r="3">
      <c r="A3" s="3" t="s">
        <v>56</v>
      </c>
      <c r="B3" s="18" t="s">
        <v>57</v>
      </c>
      <c r="C3" s="19" t="s">
        <v>58</v>
      </c>
      <c r="D3" s="20"/>
      <c r="E3" s="21" t="s">
        <v>59</v>
      </c>
      <c r="F3" s="15"/>
      <c r="G3" s="15"/>
      <c r="H3" s="22" t="s">
        <v>45</v>
      </c>
      <c r="I3" s="23">
        <f>SUMIFS(I8:I138,A8:A138,"SD")</f>
        <v>0</v>
      </c>
      <c r="J3" s="17"/>
      <c r="O3">
        <v>0</v>
      </c>
      <c r="P3">
        <v>2</v>
      </c>
    </row>
    <row r="4">
      <c r="A4" s="3" t="s">
        <v>60</v>
      </c>
      <c r="B4" s="18" t="s">
        <v>61</v>
      </c>
      <c r="C4" s="19" t="s">
        <v>45</v>
      </c>
      <c r="D4" s="20"/>
      <c r="E4" s="21" t="s">
        <v>46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62</v>
      </c>
      <c r="B5" s="25" t="s">
        <v>63</v>
      </c>
      <c r="C5" s="7" t="s">
        <v>64</v>
      </c>
      <c r="D5" s="7" t="s">
        <v>65</v>
      </c>
      <c r="E5" s="7" t="s">
        <v>66</v>
      </c>
      <c r="F5" s="7" t="s">
        <v>67</v>
      </c>
      <c r="G5" s="7" t="s">
        <v>68</v>
      </c>
      <c r="H5" s="7" t="s">
        <v>69</v>
      </c>
      <c r="I5" s="7"/>
      <c r="J5" s="26" t="s">
        <v>70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71</v>
      </c>
      <c r="I6" s="7" t="s">
        <v>72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73</v>
      </c>
      <c r="B8" s="30"/>
      <c r="C8" s="31" t="s">
        <v>74</v>
      </c>
      <c r="D8" s="32"/>
      <c r="E8" s="29" t="s">
        <v>75</v>
      </c>
      <c r="F8" s="32"/>
      <c r="G8" s="32"/>
      <c r="H8" s="32"/>
      <c r="I8" s="33">
        <f>SUMIFS(I9:I14,A9:A14,"P")</f>
        <v>0</v>
      </c>
      <c r="J8" s="34"/>
    </row>
    <row r="9" ht="30">
      <c r="A9" s="35" t="s">
        <v>76</v>
      </c>
      <c r="B9" s="35">
        <v>1</v>
      </c>
      <c r="C9" s="36" t="s">
        <v>134</v>
      </c>
      <c r="D9" s="35" t="s">
        <v>78</v>
      </c>
      <c r="E9" s="37" t="s">
        <v>135</v>
      </c>
      <c r="F9" s="38" t="s">
        <v>136</v>
      </c>
      <c r="G9" s="39">
        <v>487.54000000000002</v>
      </c>
      <c r="H9" s="40">
        <v>0</v>
      </c>
      <c r="I9" s="40">
        <f>ROUND(G9*H9,P4)</f>
        <v>0</v>
      </c>
      <c r="J9" s="38" t="s">
        <v>81</v>
      </c>
      <c r="O9" s="41">
        <f>I9*0.21</f>
        <v>0</v>
      </c>
      <c r="P9">
        <v>3</v>
      </c>
    </row>
    <row r="10">
      <c r="A10" s="35" t="s">
        <v>82</v>
      </c>
      <c r="B10" s="42"/>
      <c r="C10" s="43"/>
      <c r="D10" s="43"/>
      <c r="E10" s="48" t="s">
        <v>78</v>
      </c>
      <c r="F10" s="43"/>
      <c r="G10" s="43"/>
      <c r="H10" s="43"/>
      <c r="I10" s="43"/>
      <c r="J10" s="44"/>
    </row>
    <row r="11" ht="165">
      <c r="A11" s="35" t="s">
        <v>84</v>
      </c>
      <c r="B11" s="42"/>
      <c r="C11" s="43"/>
      <c r="D11" s="43"/>
      <c r="E11" s="37" t="s">
        <v>211</v>
      </c>
      <c r="F11" s="43"/>
      <c r="G11" s="43"/>
      <c r="H11" s="43"/>
      <c r="I11" s="43"/>
      <c r="J11" s="44"/>
    </row>
    <row r="12" ht="30">
      <c r="A12" s="35" t="s">
        <v>76</v>
      </c>
      <c r="B12" s="35">
        <v>2</v>
      </c>
      <c r="C12" s="36" t="s">
        <v>212</v>
      </c>
      <c r="D12" s="35" t="s">
        <v>78</v>
      </c>
      <c r="E12" s="37" t="s">
        <v>213</v>
      </c>
      <c r="F12" s="38" t="s">
        <v>136</v>
      </c>
      <c r="G12" s="39">
        <v>160.93000000000001</v>
      </c>
      <c r="H12" s="40">
        <v>0</v>
      </c>
      <c r="I12" s="40">
        <f>ROUND(G12*H12,P4)</f>
        <v>0</v>
      </c>
      <c r="J12" s="38" t="s">
        <v>81</v>
      </c>
      <c r="O12" s="41">
        <f>I12*0.21</f>
        <v>0</v>
      </c>
      <c r="P12">
        <v>3</v>
      </c>
    </row>
    <row r="13">
      <c r="A13" s="35" t="s">
        <v>82</v>
      </c>
      <c r="B13" s="42"/>
      <c r="C13" s="43"/>
      <c r="D13" s="43"/>
      <c r="E13" s="48" t="s">
        <v>78</v>
      </c>
      <c r="F13" s="43"/>
      <c r="G13" s="43"/>
      <c r="H13" s="43"/>
      <c r="I13" s="43"/>
      <c r="J13" s="44"/>
    </row>
    <row r="14" ht="165">
      <c r="A14" s="35" t="s">
        <v>84</v>
      </c>
      <c r="B14" s="42"/>
      <c r="C14" s="43"/>
      <c r="D14" s="43"/>
      <c r="E14" s="37" t="s">
        <v>211</v>
      </c>
      <c r="F14" s="43"/>
      <c r="G14" s="43"/>
      <c r="H14" s="43"/>
      <c r="I14" s="43"/>
      <c r="J14" s="44"/>
    </row>
    <row r="15">
      <c r="A15" s="29" t="s">
        <v>73</v>
      </c>
      <c r="B15" s="30"/>
      <c r="C15" s="31" t="s">
        <v>140</v>
      </c>
      <c r="D15" s="32"/>
      <c r="E15" s="29" t="s">
        <v>141</v>
      </c>
      <c r="F15" s="32"/>
      <c r="G15" s="32"/>
      <c r="H15" s="32"/>
      <c r="I15" s="33">
        <f>SUMIFS(I16:I45,A16:A45,"P")</f>
        <v>0</v>
      </c>
      <c r="J15" s="34"/>
    </row>
    <row r="16">
      <c r="A16" s="35" t="s">
        <v>76</v>
      </c>
      <c r="B16" s="35">
        <v>3</v>
      </c>
      <c r="C16" s="36" t="s">
        <v>252</v>
      </c>
      <c r="D16" s="35"/>
      <c r="E16" s="37" t="s">
        <v>253</v>
      </c>
      <c r="F16" s="38" t="s">
        <v>171</v>
      </c>
      <c r="G16" s="39">
        <v>338.80000000000001</v>
      </c>
      <c r="H16" s="40">
        <v>0</v>
      </c>
      <c r="I16" s="40">
        <f>ROUND(G16*H16,P4)</f>
        <v>0</v>
      </c>
      <c r="J16" s="38" t="s">
        <v>81</v>
      </c>
      <c r="O16" s="41">
        <f>I16*0.21</f>
        <v>0</v>
      </c>
      <c r="P16">
        <v>3</v>
      </c>
    </row>
    <row r="17" ht="30">
      <c r="A17" s="35" t="s">
        <v>82</v>
      </c>
      <c r="B17" s="42"/>
      <c r="C17" s="43"/>
      <c r="D17" s="43"/>
      <c r="E17" s="37" t="s">
        <v>727</v>
      </c>
      <c r="F17" s="43"/>
      <c r="G17" s="43"/>
      <c r="H17" s="43"/>
      <c r="I17" s="43"/>
      <c r="J17" s="44"/>
    </row>
    <row r="18" ht="409.5">
      <c r="A18" s="35" t="s">
        <v>84</v>
      </c>
      <c r="B18" s="42"/>
      <c r="C18" s="43"/>
      <c r="D18" s="43"/>
      <c r="E18" s="37" t="s">
        <v>458</v>
      </c>
      <c r="F18" s="43"/>
      <c r="G18" s="43"/>
      <c r="H18" s="43"/>
      <c r="I18" s="43"/>
      <c r="J18" s="44"/>
    </row>
    <row r="19">
      <c r="A19" s="35" t="s">
        <v>76</v>
      </c>
      <c r="B19" s="35">
        <v>4</v>
      </c>
      <c r="C19" s="36" t="s">
        <v>256</v>
      </c>
      <c r="D19" s="35"/>
      <c r="E19" s="37" t="s">
        <v>257</v>
      </c>
      <c r="F19" s="38" t="s">
        <v>171</v>
      </c>
      <c r="G19" s="39">
        <v>84.700000000000003</v>
      </c>
      <c r="H19" s="40">
        <v>0</v>
      </c>
      <c r="I19" s="40">
        <f>ROUND(G19*H19,P4)</f>
        <v>0</v>
      </c>
      <c r="J19" s="38" t="s">
        <v>81</v>
      </c>
      <c r="O19" s="41">
        <f>I19*0.21</f>
        <v>0</v>
      </c>
      <c r="P19">
        <v>3</v>
      </c>
    </row>
    <row r="20">
      <c r="A20" s="35" t="s">
        <v>82</v>
      </c>
      <c r="B20" s="42"/>
      <c r="C20" s="43"/>
      <c r="D20" s="43"/>
      <c r="E20" s="48" t="s">
        <v>78</v>
      </c>
      <c r="F20" s="43"/>
      <c r="G20" s="43"/>
      <c r="H20" s="43"/>
      <c r="I20" s="43"/>
      <c r="J20" s="44"/>
    </row>
    <row r="21" ht="409.5">
      <c r="A21" s="35" t="s">
        <v>84</v>
      </c>
      <c r="B21" s="42"/>
      <c r="C21" s="43"/>
      <c r="D21" s="43"/>
      <c r="E21" s="37" t="s">
        <v>459</v>
      </c>
      <c r="F21" s="43"/>
      <c r="G21" s="43"/>
      <c r="H21" s="43"/>
      <c r="I21" s="43"/>
      <c r="J21" s="44"/>
    </row>
    <row r="22">
      <c r="A22" s="35" t="s">
        <v>76</v>
      </c>
      <c r="B22" s="35">
        <v>5</v>
      </c>
      <c r="C22" s="36" t="s">
        <v>259</v>
      </c>
      <c r="D22" s="35" t="s">
        <v>78</v>
      </c>
      <c r="E22" s="37" t="s">
        <v>260</v>
      </c>
      <c r="F22" s="38" t="s">
        <v>171</v>
      </c>
      <c r="G22" s="39">
        <v>82.200000000000003</v>
      </c>
      <c r="H22" s="40">
        <v>0</v>
      </c>
      <c r="I22" s="40">
        <f>ROUND(G22*H22,P4)</f>
        <v>0</v>
      </c>
      <c r="J22" s="38" t="s">
        <v>81</v>
      </c>
      <c r="O22" s="41">
        <f>I22*0.21</f>
        <v>0</v>
      </c>
      <c r="P22">
        <v>3</v>
      </c>
    </row>
    <row r="23">
      <c r="A23" s="35" t="s">
        <v>82</v>
      </c>
      <c r="B23" s="42"/>
      <c r="C23" s="43"/>
      <c r="D23" s="43"/>
      <c r="E23" s="37" t="s">
        <v>842</v>
      </c>
      <c r="F23" s="43"/>
      <c r="G23" s="43"/>
      <c r="H23" s="43"/>
      <c r="I23" s="43"/>
      <c r="J23" s="44"/>
    </row>
    <row r="24" ht="390">
      <c r="A24" s="35" t="s">
        <v>84</v>
      </c>
      <c r="B24" s="42"/>
      <c r="C24" s="43"/>
      <c r="D24" s="43"/>
      <c r="E24" s="37" t="s">
        <v>266</v>
      </c>
      <c r="F24" s="43"/>
      <c r="G24" s="43"/>
      <c r="H24" s="43"/>
      <c r="I24" s="43"/>
      <c r="J24" s="44"/>
    </row>
    <row r="25">
      <c r="A25" s="35" t="s">
        <v>76</v>
      </c>
      <c r="B25" s="35">
        <v>6</v>
      </c>
      <c r="C25" s="36" t="s">
        <v>263</v>
      </c>
      <c r="D25" s="35" t="s">
        <v>78</v>
      </c>
      <c r="E25" s="37" t="s">
        <v>264</v>
      </c>
      <c r="F25" s="38" t="s">
        <v>171</v>
      </c>
      <c r="G25" s="39">
        <v>36.75</v>
      </c>
      <c r="H25" s="40">
        <v>0</v>
      </c>
      <c r="I25" s="40">
        <f>ROUND(G25*H25,P4)</f>
        <v>0</v>
      </c>
      <c r="J25" s="38" t="s">
        <v>81</v>
      </c>
      <c r="O25" s="41">
        <f>I25*0.21</f>
        <v>0</v>
      </c>
      <c r="P25">
        <v>3</v>
      </c>
    </row>
    <row r="26">
      <c r="A26" s="35" t="s">
        <v>82</v>
      </c>
      <c r="B26" s="42"/>
      <c r="C26" s="43"/>
      <c r="D26" s="43"/>
      <c r="E26" s="37" t="s">
        <v>265</v>
      </c>
      <c r="F26" s="43"/>
      <c r="G26" s="43"/>
      <c r="H26" s="43"/>
      <c r="I26" s="43"/>
      <c r="J26" s="44"/>
    </row>
    <row r="27" ht="390">
      <c r="A27" s="35" t="s">
        <v>84</v>
      </c>
      <c r="B27" s="42"/>
      <c r="C27" s="43"/>
      <c r="D27" s="43"/>
      <c r="E27" s="37" t="s">
        <v>266</v>
      </c>
      <c r="F27" s="43"/>
      <c r="G27" s="43"/>
      <c r="H27" s="43"/>
      <c r="I27" s="43"/>
      <c r="J27" s="44"/>
    </row>
    <row r="28">
      <c r="A28" s="35" t="s">
        <v>76</v>
      </c>
      <c r="B28" s="35">
        <v>7</v>
      </c>
      <c r="C28" s="36" t="s">
        <v>843</v>
      </c>
      <c r="D28" s="35" t="s">
        <v>78</v>
      </c>
      <c r="E28" s="37" t="s">
        <v>844</v>
      </c>
      <c r="F28" s="38" t="s">
        <v>171</v>
      </c>
      <c r="G28" s="39">
        <v>82.200000000000003</v>
      </c>
      <c r="H28" s="40">
        <v>0</v>
      </c>
      <c r="I28" s="40">
        <f>ROUND(G28*H28,P4)</f>
        <v>0</v>
      </c>
      <c r="J28" s="38" t="s">
        <v>81</v>
      </c>
      <c r="O28" s="41">
        <f>I28*0.21</f>
        <v>0</v>
      </c>
      <c r="P28">
        <v>3</v>
      </c>
    </row>
    <row r="29">
      <c r="A29" s="35" t="s">
        <v>82</v>
      </c>
      <c r="B29" s="42"/>
      <c r="C29" s="43"/>
      <c r="D29" s="43"/>
      <c r="E29" s="48" t="s">
        <v>78</v>
      </c>
      <c r="F29" s="43"/>
      <c r="G29" s="43"/>
      <c r="H29" s="43"/>
      <c r="I29" s="43"/>
      <c r="J29" s="44"/>
    </row>
    <row r="30" ht="345">
      <c r="A30" s="35" t="s">
        <v>84</v>
      </c>
      <c r="B30" s="42"/>
      <c r="C30" s="43"/>
      <c r="D30" s="43"/>
      <c r="E30" s="37" t="s">
        <v>612</v>
      </c>
      <c r="F30" s="43"/>
      <c r="G30" s="43"/>
      <c r="H30" s="43"/>
      <c r="I30" s="43"/>
      <c r="J30" s="44"/>
    </row>
    <row r="31">
      <c r="A31" s="35" t="s">
        <v>76</v>
      </c>
      <c r="B31" s="35">
        <v>8</v>
      </c>
      <c r="C31" s="36" t="s">
        <v>174</v>
      </c>
      <c r="D31" s="35" t="s">
        <v>78</v>
      </c>
      <c r="E31" s="37" t="s">
        <v>175</v>
      </c>
      <c r="F31" s="38" t="s">
        <v>171</v>
      </c>
      <c r="G31" s="39">
        <v>423.5</v>
      </c>
      <c r="H31" s="40">
        <v>0</v>
      </c>
      <c r="I31" s="40">
        <f>ROUND(G31*H31,P4)</f>
        <v>0</v>
      </c>
      <c r="J31" s="38" t="s">
        <v>81</v>
      </c>
      <c r="O31" s="41">
        <f>I31*0.21</f>
        <v>0</v>
      </c>
      <c r="P31">
        <v>3</v>
      </c>
    </row>
    <row r="32">
      <c r="A32" s="35" t="s">
        <v>82</v>
      </c>
      <c r="B32" s="42"/>
      <c r="C32" s="43"/>
      <c r="D32" s="43"/>
      <c r="E32" s="48" t="s">
        <v>78</v>
      </c>
      <c r="F32" s="43"/>
      <c r="G32" s="43"/>
      <c r="H32" s="43"/>
      <c r="I32" s="43"/>
      <c r="J32" s="44"/>
    </row>
    <row r="33" ht="240">
      <c r="A33" s="35" t="s">
        <v>84</v>
      </c>
      <c r="B33" s="42"/>
      <c r="C33" s="43"/>
      <c r="D33" s="43"/>
      <c r="E33" s="37" t="s">
        <v>177</v>
      </c>
      <c r="F33" s="43"/>
      <c r="G33" s="43"/>
      <c r="H33" s="43"/>
      <c r="I33" s="43"/>
      <c r="J33" s="44"/>
    </row>
    <row r="34">
      <c r="A34" s="35" t="s">
        <v>76</v>
      </c>
      <c r="B34" s="35">
        <v>9</v>
      </c>
      <c r="C34" s="36" t="s">
        <v>296</v>
      </c>
      <c r="D34" s="35" t="s">
        <v>78</v>
      </c>
      <c r="E34" s="37" t="s">
        <v>297</v>
      </c>
      <c r="F34" s="38" t="s">
        <v>171</v>
      </c>
      <c r="G34" s="39">
        <v>36.75</v>
      </c>
      <c r="H34" s="40">
        <v>0</v>
      </c>
      <c r="I34" s="40">
        <f>ROUND(G34*H34,P4)</f>
        <v>0</v>
      </c>
      <c r="J34" s="38" t="s">
        <v>81</v>
      </c>
      <c r="O34" s="41">
        <f>I34*0.21</f>
        <v>0</v>
      </c>
      <c r="P34">
        <v>3</v>
      </c>
    </row>
    <row r="35">
      <c r="A35" s="35" t="s">
        <v>82</v>
      </c>
      <c r="B35" s="42"/>
      <c r="C35" s="43"/>
      <c r="D35" s="43"/>
      <c r="E35" s="37" t="s">
        <v>298</v>
      </c>
      <c r="F35" s="43"/>
      <c r="G35" s="43"/>
      <c r="H35" s="43"/>
      <c r="I35" s="43"/>
      <c r="J35" s="44"/>
    </row>
    <row r="36" ht="45">
      <c r="A36" s="35" t="s">
        <v>84</v>
      </c>
      <c r="B36" s="42"/>
      <c r="C36" s="43"/>
      <c r="D36" s="43"/>
      <c r="E36" s="37" t="s">
        <v>299</v>
      </c>
      <c r="F36" s="43"/>
      <c r="G36" s="43"/>
      <c r="H36" s="43"/>
      <c r="I36" s="43"/>
      <c r="J36" s="44"/>
    </row>
    <row r="37">
      <c r="A37" s="35" t="s">
        <v>76</v>
      </c>
      <c r="B37" s="35">
        <v>10</v>
      </c>
      <c r="C37" s="36" t="s">
        <v>304</v>
      </c>
      <c r="D37" s="35" t="s">
        <v>78</v>
      </c>
      <c r="E37" s="37" t="s">
        <v>305</v>
      </c>
      <c r="F37" s="38" t="s">
        <v>144</v>
      </c>
      <c r="G37" s="39">
        <v>245</v>
      </c>
      <c r="H37" s="40">
        <v>0</v>
      </c>
      <c r="I37" s="40">
        <f>ROUND(G37*H37,P4)</f>
        <v>0</v>
      </c>
      <c r="J37" s="38" t="s">
        <v>81</v>
      </c>
      <c r="O37" s="41">
        <f>I37*0.21</f>
        <v>0</v>
      </c>
      <c r="P37">
        <v>3</v>
      </c>
    </row>
    <row r="38">
      <c r="A38" s="35" t="s">
        <v>82</v>
      </c>
      <c r="B38" s="42"/>
      <c r="C38" s="43"/>
      <c r="D38" s="43"/>
      <c r="E38" s="48" t="s">
        <v>78</v>
      </c>
      <c r="F38" s="43"/>
      <c r="G38" s="43"/>
      <c r="H38" s="43"/>
      <c r="I38" s="43"/>
      <c r="J38" s="44"/>
    </row>
    <row r="39" ht="30">
      <c r="A39" s="35" t="s">
        <v>84</v>
      </c>
      <c r="B39" s="42"/>
      <c r="C39" s="43"/>
      <c r="D39" s="43"/>
      <c r="E39" s="37" t="s">
        <v>306</v>
      </c>
      <c r="F39" s="43"/>
      <c r="G39" s="43"/>
      <c r="H39" s="43"/>
      <c r="I39" s="43"/>
      <c r="J39" s="44"/>
    </row>
    <row r="40">
      <c r="A40" s="35" t="s">
        <v>76</v>
      </c>
      <c r="B40" s="35">
        <v>11</v>
      </c>
      <c r="C40" s="36" t="s">
        <v>307</v>
      </c>
      <c r="D40" s="35" t="s">
        <v>78</v>
      </c>
      <c r="E40" s="37" t="s">
        <v>308</v>
      </c>
      <c r="F40" s="38" t="s">
        <v>144</v>
      </c>
      <c r="G40" s="39">
        <v>245</v>
      </c>
      <c r="H40" s="40">
        <v>0</v>
      </c>
      <c r="I40" s="40">
        <f>ROUND(G40*H40,P4)</f>
        <v>0</v>
      </c>
      <c r="J40" s="38" t="s">
        <v>81</v>
      </c>
      <c r="O40" s="41">
        <f>I40*0.21</f>
        <v>0</v>
      </c>
      <c r="P40">
        <v>3</v>
      </c>
    </row>
    <row r="41">
      <c r="A41" s="35" t="s">
        <v>82</v>
      </c>
      <c r="B41" s="42"/>
      <c r="C41" s="43"/>
      <c r="D41" s="43"/>
      <c r="E41" s="48" t="s">
        <v>78</v>
      </c>
      <c r="F41" s="43"/>
      <c r="G41" s="43"/>
      <c r="H41" s="43"/>
      <c r="I41" s="43"/>
      <c r="J41" s="44"/>
    </row>
    <row r="42" ht="45">
      <c r="A42" s="35" t="s">
        <v>84</v>
      </c>
      <c r="B42" s="42"/>
      <c r="C42" s="43"/>
      <c r="D42" s="43"/>
      <c r="E42" s="37" t="s">
        <v>309</v>
      </c>
      <c r="F42" s="43"/>
      <c r="G42" s="43"/>
      <c r="H42" s="43"/>
      <c r="I42" s="43"/>
      <c r="J42" s="44"/>
    </row>
    <row r="43">
      <c r="A43" s="35" t="s">
        <v>76</v>
      </c>
      <c r="B43" s="35">
        <v>12</v>
      </c>
      <c r="C43" s="36" t="s">
        <v>310</v>
      </c>
      <c r="D43" s="35" t="s">
        <v>78</v>
      </c>
      <c r="E43" s="37" t="s">
        <v>311</v>
      </c>
      <c r="F43" s="38" t="s">
        <v>144</v>
      </c>
      <c r="G43" s="39">
        <v>245</v>
      </c>
      <c r="H43" s="40">
        <v>0</v>
      </c>
      <c r="I43" s="40">
        <f>ROUND(G43*H43,P4)</f>
        <v>0</v>
      </c>
      <c r="J43" s="38" t="s">
        <v>81</v>
      </c>
      <c r="O43" s="41">
        <f>I43*0.21</f>
        <v>0</v>
      </c>
      <c r="P43">
        <v>3</v>
      </c>
    </row>
    <row r="44">
      <c r="A44" s="35" t="s">
        <v>82</v>
      </c>
      <c r="B44" s="42"/>
      <c r="C44" s="43"/>
      <c r="D44" s="43"/>
      <c r="E44" s="48" t="s">
        <v>78</v>
      </c>
      <c r="F44" s="43"/>
      <c r="G44" s="43"/>
      <c r="H44" s="43"/>
      <c r="I44" s="43"/>
      <c r="J44" s="44"/>
    </row>
    <row r="45" ht="45">
      <c r="A45" s="35" t="s">
        <v>84</v>
      </c>
      <c r="B45" s="42"/>
      <c r="C45" s="43"/>
      <c r="D45" s="43"/>
      <c r="E45" s="37" t="s">
        <v>312</v>
      </c>
      <c r="F45" s="43"/>
      <c r="G45" s="43"/>
      <c r="H45" s="43"/>
      <c r="I45" s="43"/>
      <c r="J45" s="44"/>
    </row>
    <row r="46">
      <c r="A46" s="29" t="s">
        <v>73</v>
      </c>
      <c r="B46" s="30"/>
      <c r="C46" s="31" t="s">
        <v>219</v>
      </c>
      <c r="D46" s="32"/>
      <c r="E46" s="29" t="s">
        <v>220</v>
      </c>
      <c r="F46" s="32"/>
      <c r="G46" s="32"/>
      <c r="H46" s="32"/>
      <c r="I46" s="33">
        <f>SUMIFS(I47:I73,A47:A73,"P")</f>
        <v>0</v>
      </c>
      <c r="J46" s="34"/>
    </row>
    <row r="47">
      <c r="A47" s="35" t="s">
        <v>76</v>
      </c>
      <c r="B47" s="35">
        <v>13</v>
      </c>
      <c r="C47" s="36" t="s">
        <v>731</v>
      </c>
      <c r="D47" s="35"/>
      <c r="E47" s="37" t="s">
        <v>732</v>
      </c>
      <c r="F47" s="38" t="s">
        <v>171</v>
      </c>
      <c r="G47" s="39">
        <v>9.5879999999999992</v>
      </c>
      <c r="H47" s="40">
        <v>0</v>
      </c>
      <c r="I47" s="40">
        <f>ROUND(G47*H47,P4)</f>
        <v>0</v>
      </c>
      <c r="J47" s="38" t="s">
        <v>81</v>
      </c>
      <c r="O47" s="41">
        <f>I47*0.21</f>
        <v>0</v>
      </c>
      <c r="P47">
        <v>3</v>
      </c>
    </row>
    <row r="48">
      <c r="A48" s="35" t="s">
        <v>82</v>
      </c>
      <c r="B48" s="42"/>
      <c r="C48" s="43"/>
      <c r="D48" s="43"/>
      <c r="E48" s="37" t="s">
        <v>733</v>
      </c>
      <c r="F48" s="43"/>
      <c r="G48" s="43"/>
      <c r="H48" s="43"/>
      <c r="I48" s="43"/>
      <c r="J48" s="44"/>
    </row>
    <row r="49" ht="75">
      <c r="A49" s="35" t="s">
        <v>84</v>
      </c>
      <c r="B49" s="42"/>
      <c r="C49" s="43"/>
      <c r="D49" s="43"/>
      <c r="E49" s="37" t="s">
        <v>734</v>
      </c>
      <c r="F49" s="43"/>
      <c r="G49" s="43"/>
      <c r="H49" s="43"/>
      <c r="I49" s="43"/>
      <c r="J49" s="44"/>
    </row>
    <row r="50">
      <c r="A50" s="35" t="s">
        <v>76</v>
      </c>
      <c r="B50" s="35">
        <v>14</v>
      </c>
      <c r="C50" s="36" t="s">
        <v>323</v>
      </c>
      <c r="D50" s="35"/>
      <c r="E50" s="37" t="s">
        <v>324</v>
      </c>
      <c r="F50" s="38" t="s">
        <v>144</v>
      </c>
      <c r="G50" s="39">
        <v>304.48000000000002</v>
      </c>
      <c r="H50" s="40">
        <v>0</v>
      </c>
      <c r="I50" s="40">
        <f>ROUND(G50*H50,P4)</f>
        <v>0</v>
      </c>
      <c r="J50" s="38" t="s">
        <v>81</v>
      </c>
      <c r="O50" s="41">
        <f>I50*0.21</f>
        <v>0</v>
      </c>
      <c r="P50">
        <v>3</v>
      </c>
    </row>
    <row r="51" ht="30">
      <c r="A51" s="35" t="s">
        <v>82</v>
      </c>
      <c r="B51" s="42"/>
      <c r="C51" s="43"/>
      <c r="D51" s="43"/>
      <c r="E51" s="37" t="s">
        <v>464</v>
      </c>
      <c r="F51" s="43"/>
      <c r="G51" s="43"/>
      <c r="H51" s="43"/>
      <c r="I51" s="43"/>
      <c r="J51" s="44"/>
    </row>
    <row r="52" ht="75">
      <c r="A52" s="35" t="s">
        <v>84</v>
      </c>
      <c r="B52" s="42"/>
      <c r="C52" s="43"/>
      <c r="D52" s="43"/>
      <c r="E52" s="37" t="s">
        <v>465</v>
      </c>
      <c r="F52" s="43"/>
      <c r="G52" s="43"/>
      <c r="H52" s="43"/>
      <c r="I52" s="43"/>
      <c r="J52" s="44"/>
    </row>
    <row r="53">
      <c r="A53" s="35" t="s">
        <v>76</v>
      </c>
      <c r="B53" s="35">
        <v>15</v>
      </c>
      <c r="C53" s="36" t="s">
        <v>847</v>
      </c>
      <c r="D53" s="35"/>
      <c r="E53" s="37" t="s">
        <v>848</v>
      </c>
      <c r="F53" s="38" t="s">
        <v>194</v>
      </c>
      <c r="G53" s="39">
        <v>658</v>
      </c>
      <c r="H53" s="40">
        <v>0</v>
      </c>
      <c r="I53" s="40">
        <f>ROUND(G53*H53,P4)</f>
        <v>0</v>
      </c>
      <c r="J53" s="38" t="s">
        <v>81</v>
      </c>
      <c r="O53" s="41">
        <f>I53*0.21</f>
        <v>0</v>
      </c>
      <c r="P53">
        <v>3</v>
      </c>
    </row>
    <row r="54" ht="30">
      <c r="A54" s="35" t="s">
        <v>82</v>
      </c>
      <c r="B54" s="42"/>
      <c r="C54" s="43"/>
      <c r="D54" s="43"/>
      <c r="E54" s="37" t="s">
        <v>849</v>
      </c>
      <c r="F54" s="43"/>
      <c r="G54" s="43"/>
      <c r="H54" s="43"/>
      <c r="I54" s="43"/>
      <c r="J54" s="44"/>
    </row>
    <row r="55" ht="75">
      <c r="A55" s="35" t="s">
        <v>84</v>
      </c>
      <c r="B55" s="42"/>
      <c r="C55" s="43"/>
      <c r="D55" s="43"/>
      <c r="E55" s="37" t="s">
        <v>850</v>
      </c>
      <c r="F55" s="43"/>
      <c r="G55" s="43"/>
      <c r="H55" s="43"/>
      <c r="I55" s="43"/>
      <c r="J55" s="44"/>
    </row>
    <row r="56" ht="30">
      <c r="A56" s="35" t="s">
        <v>76</v>
      </c>
      <c r="B56" s="35">
        <v>16</v>
      </c>
      <c r="C56" s="36" t="s">
        <v>851</v>
      </c>
      <c r="D56" s="35"/>
      <c r="E56" s="37" t="s">
        <v>852</v>
      </c>
      <c r="F56" s="38" t="s">
        <v>194</v>
      </c>
      <c r="G56" s="39">
        <v>394.80000000000001</v>
      </c>
      <c r="H56" s="40">
        <v>0</v>
      </c>
      <c r="I56" s="40">
        <f>ROUND(G56*H56,P4)</f>
        <v>0</v>
      </c>
      <c r="J56" s="38" t="s">
        <v>81</v>
      </c>
      <c r="O56" s="41">
        <f>I56*0.21</f>
        <v>0</v>
      </c>
      <c r="P56">
        <v>3</v>
      </c>
    </row>
    <row r="57" ht="30">
      <c r="A57" s="35" t="s">
        <v>82</v>
      </c>
      <c r="B57" s="42"/>
      <c r="C57" s="43"/>
      <c r="D57" s="43"/>
      <c r="E57" s="37" t="s">
        <v>853</v>
      </c>
      <c r="F57" s="43"/>
      <c r="G57" s="43"/>
      <c r="H57" s="43"/>
      <c r="I57" s="43"/>
      <c r="J57" s="44"/>
    </row>
    <row r="58" ht="75">
      <c r="A58" s="35" t="s">
        <v>84</v>
      </c>
      <c r="B58" s="42"/>
      <c r="C58" s="43"/>
      <c r="D58" s="43"/>
      <c r="E58" s="37" t="s">
        <v>223</v>
      </c>
      <c r="F58" s="43"/>
      <c r="G58" s="43"/>
      <c r="H58" s="43"/>
      <c r="I58" s="43"/>
      <c r="J58" s="44"/>
    </row>
    <row r="59" ht="30">
      <c r="A59" s="35" t="s">
        <v>76</v>
      </c>
      <c r="B59" s="35">
        <v>17</v>
      </c>
      <c r="C59" s="36" t="s">
        <v>854</v>
      </c>
      <c r="D59" s="35"/>
      <c r="E59" s="37" t="s">
        <v>855</v>
      </c>
      <c r="F59" s="38" t="s">
        <v>194</v>
      </c>
      <c r="G59" s="39">
        <v>65.799999999999997</v>
      </c>
      <c r="H59" s="40">
        <v>0</v>
      </c>
      <c r="I59" s="40">
        <f>ROUND(G59*H59,P4)</f>
        <v>0</v>
      </c>
      <c r="J59" s="38" t="s">
        <v>81</v>
      </c>
      <c r="O59" s="41">
        <f>I59*0.21</f>
        <v>0</v>
      </c>
      <c r="P59">
        <v>3</v>
      </c>
    </row>
    <row r="60">
      <c r="A60" s="35" t="s">
        <v>82</v>
      </c>
      <c r="B60" s="42"/>
      <c r="C60" s="43"/>
      <c r="D60" s="43"/>
      <c r="E60" s="37" t="s">
        <v>856</v>
      </c>
      <c r="F60" s="43"/>
      <c r="G60" s="43"/>
      <c r="H60" s="43"/>
      <c r="I60" s="43"/>
      <c r="J60" s="44"/>
    </row>
    <row r="61" ht="75">
      <c r="A61" s="35" t="s">
        <v>84</v>
      </c>
      <c r="B61" s="42"/>
      <c r="C61" s="43"/>
      <c r="D61" s="43"/>
      <c r="E61" s="37" t="s">
        <v>223</v>
      </c>
      <c r="F61" s="43"/>
      <c r="G61" s="43"/>
      <c r="H61" s="43"/>
      <c r="I61" s="43"/>
      <c r="J61" s="44"/>
    </row>
    <row r="62" ht="30">
      <c r="A62" s="35" t="s">
        <v>76</v>
      </c>
      <c r="B62" s="35">
        <v>18</v>
      </c>
      <c r="C62" s="36" t="s">
        <v>857</v>
      </c>
      <c r="D62" s="35"/>
      <c r="E62" s="37" t="s">
        <v>858</v>
      </c>
      <c r="F62" s="38" t="s">
        <v>194</v>
      </c>
      <c r="G62" s="39">
        <v>197.40000000000001</v>
      </c>
      <c r="H62" s="40">
        <v>0</v>
      </c>
      <c r="I62" s="40">
        <f>ROUND(G62*H62,P4)</f>
        <v>0</v>
      </c>
      <c r="J62" s="38" t="s">
        <v>81</v>
      </c>
      <c r="O62" s="41">
        <f>I62*0.21</f>
        <v>0</v>
      </c>
      <c r="P62">
        <v>3</v>
      </c>
    </row>
    <row r="63">
      <c r="A63" s="35" t="s">
        <v>82</v>
      </c>
      <c r="B63" s="42"/>
      <c r="C63" s="43"/>
      <c r="D63" s="43"/>
      <c r="E63" s="37" t="s">
        <v>859</v>
      </c>
      <c r="F63" s="43"/>
      <c r="G63" s="43"/>
      <c r="H63" s="43"/>
      <c r="I63" s="43"/>
      <c r="J63" s="44"/>
    </row>
    <row r="64" ht="75">
      <c r="A64" s="35" t="s">
        <v>84</v>
      </c>
      <c r="B64" s="42"/>
      <c r="C64" s="43"/>
      <c r="D64" s="43"/>
      <c r="E64" s="37" t="s">
        <v>747</v>
      </c>
      <c r="F64" s="43"/>
      <c r="G64" s="43"/>
      <c r="H64" s="43"/>
      <c r="I64" s="43"/>
      <c r="J64" s="44"/>
    </row>
    <row r="65">
      <c r="A65" s="35" t="s">
        <v>76</v>
      </c>
      <c r="B65" s="35">
        <v>19</v>
      </c>
      <c r="C65" s="36" t="s">
        <v>860</v>
      </c>
      <c r="D65" s="35"/>
      <c r="E65" s="37" t="s">
        <v>861</v>
      </c>
      <c r="F65" s="38" t="s">
        <v>171</v>
      </c>
      <c r="G65" s="39">
        <v>51.700000000000003</v>
      </c>
      <c r="H65" s="40">
        <v>0</v>
      </c>
      <c r="I65" s="40">
        <f>ROUND(G65*H65,P4)</f>
        <v>0</v>
      </c>
      <c r="J65" s="38" t="s">
        <v>81</v>
      </c>
      <c r="O65" s="41">
        <f>I65*0.21</f>
        <v>0</v>
      </c>
      <c r="P65">
        <v>3</v>
      </c>
    </row>
    <row r="66">
      <c r="A66" s="35" t="s">
        <v>82</v>
      </c>
      <c r="B66" s="42"/>
      <c r="C66" s="43"/>
      <c r="D66" s="43"/>
      <c r="E66" s="37" t="s">
        <v>862</v>
      </c>
      <c r="F66" s="43"/>
      <c r="G66" s="43"/>
      <c r="H66" s="43"/>
      <c r="I66" s="43"/>
      <c r="J66" s="44"/>
    </row>
    <row r="67" ht="409.5">
      <c r="A67" s="35" t="s">
        <v>84</v>
      </c>
      <c r="B67" s="42"/>
      <c r="C67" s="43"/>
      <c r="D67" s="43"/>
      <c r="E67" s="37" t="s">
        <v>863</v>
      </c>
      <c r="F67" s="43"/>
      <c r="G67" s="43"/>
      <c r="H67" s="43"/>
      <c r="I67" s="43"/>
      <c r="J67" s="44"/>
    </row>
    <row r="68">
      <c r="A68" s="35" t="s">
        <v>76</v>
      </c>
      <c r="B68" s="35">
        <v>20</v>
      </c>
      <c r="C68" s="36" t="s">
        <v>864</v>
      </c>
      <c r="D68" s="35"/>
      <c r="E68" s="37" t="s">
        <v>865</v>
      </c>
      <c r="F68" s="38" t="s">
        <v>136</v>
      </c>
      <c r="G68" s="39">
        <v>7.7549999999999999</v>
      </c>
      <c r="H68" s="40">
        <v>0</v>
      </c>
      <c r="I68" s="40">
        <f>ROUND(G68*H68,P4)</f>
        <v>0</v>
      </c>
      <c r="J68" s="38" t="s">
        <v>81</v>
      </c>
      <c r="O68" s="41">
        <f>I68*0.21</f>
        <v>0</v>
      </c>
      <c r="P68">
        <v>3</v>
      </c>
    </row>
    <row r="69">
      <c r="A69" s="35" t="s">
        <v>82</v>
      </c>
      <c r="B69" s="42"/>
      <c r="C69" s="43"/>
      <c r="D69" s="43"/>
      <c r="E69" s="48" t="s">
        <v>78</v>
      </c>
      <c r="F69" s="43"/>
      <c r="G69" s="43"/>
      <c r="H69" s="43"/>
      <c r="I69" s="43"/>
      <c r="J69" s="44"/>
    </row>
    <row r="70" ht="330">
      <c r="A70" s="35" t="s">
        <v>84</v>
      </c>
      <c r="B70" s="42"/>
      <c r="C70" s="43"/>
      <c r="D70" s="43"/>
      <c r="E70" s="37" t="s">
        <v>866</v>
      </c>
      <c r="F70" s="43"/>
      <c r="G70" s="43"/>
      <c r="H70" s="43"/>
      <c r="I70" s="43"/>
      <c r="J70" s="44"/>
    </row>
    <row r="71">
      <c r="A71" s="35" t="s">
        <v>76</v>
      </c>
      <c r="B71" s="35">
        <v>21</v>
      </c>
      <c r="C71" s="36" t="s">
        <v>335</v>
      </c>
      <c r="D71" s="35" t="s">
        <v>78</v>
      </c>
      <c r="E71" s="37" t="s">
        <v>336</v>
      </c>
      <c r="F71" s="38" t="s">
        <v>144</v>
      </c>
      <c r="G71" s="39">
        <v>349</v>
      </c>
      <c r="H71" s="40">
        <v>0</v>
      </c>
      <c r="I71" s="40">
        <f>ROUND(G71*H71,P4)</f>
        <v>0</v>
      </c>
      <c r="J71" s="38" t="s">
        <v>81</v>
      </c>
      <c r="O71" s="41">
        <f>I71*0.21</f>
        <v>0</v>
      </c>
      <c r="P71">
        <v>3</v>
      </c>
    </row>
    <row r="72">
      <c r="A72" s="35" t="s">
        <v>82</v>
      </c>
      <c r="B72" s="42"/>
      <c r="C72" s="43"/>
      <c r="D72" s="43"/>
      <c r="E72" s="37" t="s">
        <v>337</v>
      </c>
      <c r="F72" s="43"/>
      <c r="G72" s="43"/>
      <c r="H72" s="43"/>
      <c r="I72" s="43"/>
      <c r="J72" s="44"/>
    </row>
    <row r="73" ht="120">
      <c r="A73" s="35" t="s">
        <v>84</v>
      </c>
      <c r="B73" s="42"/>
      <c r="C73" s="43"/>
      <c r="D73" s="43"/>
      <c r="E73" s="37" t="s">
        <v>338</v>
      </c>
      <c r="F73" s="43"/>
      <c r="G73" s="43"/>
      <c r="H73" s="43"/>
      <c r="I73" s="43"/>
      <c r="J73" s="44"/>
    </row>
    <row r="74">
      <c r="A74" s="29" t="s">
        <v>73</v>
      </c>
      <c r="B74" s="30"/>
      <c r="C74" s="31" t="s">
        <v>772</v>
      </c>
      <c r="D74" s="32"/>
      <c r="E74" s="29" t="s">
        <v>773</v>
      </c>
      <c r="F74" s="32"/>
      <c r="G74" s="32"/>
      <c r="H74" s="32"/>
      <c r="I74" s="33">
        <f>SUMIFS(I75:I86,A75:A86,"P")</f>
        <v>0</v>
      </c>
      <c r="J74" s="34"/>
    </row>
    <row r="75">
      <c r="A75" s="35" t="s">
        <v>76</v>
      </c>
      <c r="B75" s="35">
        <v>22</v>
      </c>
      <c r="C75" s="36" t="s">
        <v>868</v>
      </c>
      <c r="D75" s="35"/>
      <c r="E75" s="37" t="s">
        <v>869</v>
      </c>
      <c r="F75" s="38" t="s">
        <v>171</v>
      </c>
      <c r="G75" s="39">
        <v>31.866</v>
      </c>
      <c r="H75" s="40">
        <v>0</v>
      </c>
      <c r="I75" s="40">
        <f>ROUND(G75*H75,P4)</f>
        <v>0</v>
      </c>
      <c r="J75" s="38" t="s">
        <v>81</v>
      </c>
      <c r="O75" s="41">
        <f>I75*0.21</f>
        <v>0</v>
      </c>
      <c r="P75">
        <v>3</v>
      </c>
    </row>
    <row r="76">
      <c r="A76" s="35" t="s">
        <v>82</v>
      </c>
      <c r="B76" s="42"/>
      <c r="C76" s="43"/>
      <c r="D76" s="43"/>
      <c r="E76" s="37" t="s">
        <v>870</v>
      </c>
      <c r="F76" s="43"/>
      <c r="G76" s="43"/>
      <c r="H76" s="43"/>
      <c r="I76" s="43"/>
      <c r="J76" s="44"/>
    </row>
    <row r="77" ht="409.5">
      <c r="A77" s="35" t="s">
        <v>84</v>
      </c>
      <c r="B77" s="42"/>
      <c r="C77" s="43"/>
      <c r="D77" s="43"/>
      <c r="E77" s="37" t="s">
        <v>871</v>
      </c>
      <c r="F77" s="43"/>
      <c r="G77" s="43"/>
      <c r="H77" s="43"/>
      <c r="I77" s="43"/>
      <c r="J77" s="44"/>
    </row>
    <row r="78">
      <c r="A78" s="35" t="s">
        <v>76</v>
      </c>
      <c r="B78" s="35">
        <v>23</v>
      </c>
      <c r="C78" s="36" t="s">
        <v>872</v>
      </c>
      <c r="D78" s="35"/>
      <c r="E78" s="37" t="s">
        <v>873</v>
      </c>
      <c r="F78" s="38" t="s">
        <v>136</v>
      </c>
      <c r="G78" s="39">
        <v>6.3730000000000002</v>
      </c>
      <c r="H78" s="40">
        <v>0</v>
      </c>
      <c r="I78" s="40">
        <f>ROUND(G78*H78,P4)</f>
        <v>0</v>
      </c>
      <c r="J78" s="38" t="s">
        <v>81</v>
      </c>
      <c r="O78" s="41">
        <f>I78*0.21</f>
        <v>0</v>
      </c>
      <c r="P78">
        <v>3</v>
      </c>
    </row>
    <row r="79">
      <c r="A79" s="35" t="s">
        <v>82</v>
      </c>
      <c r="B79" s="42"/>
      <c r="C79" s="43"/>
      <c r="D79" s="43"/>
      <c r="E79" s="48" t="s">
        <v>78</v>
      </c>
      <c r="F79" s="43"/>
      <c r="G79" s="43"/>
      <c r="H79" s="43"/>
      <c r="I79" s="43"/>
      <c r="J79" s="44"/>
    </row>
    <row r="80" ht="300">
      <c r="A80" s="35" t="s">
        <v>84</v>
      </c>
      <c r="B80" s="42"/>
      <c r="C80" s="43"/>
      <c r="D80" s="43"/>
      <c r="E80" s="37" t="s">
        <v>874</v>
      </c>
      <c r="F80" s="43"/>
      <c r="G80" s="43"/>
      <c r="H80" s="43"/>
      <c r="I80" s="43"/>
      <c r="J80" s="44"/>
    </row>
    <row r="81">
      <c r="A81" s="35" t="s">
        <v>76</v>
      </c>
      <c r="B81" s="35">
        <v>24</v>
      </c>
      <c r="C81" s="36" t="s">
        <v>875</v>
      </c>
      <c r="D81" s="35"/>
      <c r="E81" s="37" t="s">
        <v>876</v>
      </c>
      <c r="F81" s="38" t="s">
        <v>171</v>
      </c>
      <c r="G81" s="39">
        <v>62.478000000000002</v>
      </c>
      <c r="H81" s="40">
        <v>0</v>
      </c>
      <c r="I81" s="40">
        <f>ROUND(G81*H81,P4)</f>
        <v>0</v>
      </c>
      <c r="J81" s="38" t="s">
        <v>81</v>
      </c>
      <c r="O81" s="41">
        <f>I81*0.21</f>
        <v>0</v>
      </c>
      <c r="P81">
        <v>3</v>
      </c>
    </row>
    <row r="82">
      <c r="A82" s="35" t="s">
        <v>82</v>
      </c>
      <c r="B82" s="42"/>
      <c r="C82" s="43"/>
      <c r="D82" s="43"/>
      <c r="E82" s="48" t="s">
        <v>78</v>
      </c>
      <c r="F82" s="43"/>
      <c r="G82" s="43"/>
      <c r="H82" s="43"/>
      <c r="I82" s="43"/>
      <c r="J82" s="44"/>
    </row>
    <row r="83" ht="409.5">
      <c r="A83" s="35" t="s">
        <v>84</v>
      </c>
      <c r="B83" s="42"/>
      <c r="C83" s="43"/>
      <c r="D83" s="43"/>
      <c r="E83" s="37" t="s">
        <v>348</v>
      </c>
      <c r="F83" s="43"/>
      <c r="G83" s="43"/>
      <c r="H83" s="43"/>
      <c r="I83" s="43"/>
      <c r="J83" s="44"/>
    </row>
    <row r="84">
      <c r="A84" s="35" t="s">
        <v>76</v>
      </c>
      <c r="B84" s="35">
        <v>25</v>
      </c>
      <c r="C84" s="36" t="s">
        <v>877</v>
      </c>
      <c r="D84" s="35"/>
      <c r="E84" s="37" t="s">
        <v>878</v>
      </c>
      <c r="F84" s="38" t="s">
        <v>136</v>
      </c>
      <c r="G84" s="39">
        <v>9.3719999999999999</v>
      </c>
      <c r="H84" s="40">
        <v>0</v>
      </c>
      <c r="I84" s="40">
        <f>ROUND(G84*H84,P4)</f>
        <v>0</v>
      </c>
      <c r="J84" s="38" t="s">
        <v>81</v>
      </c>
      <c r="O84" s="41">
        <f>I84*0.21</f>
        <v>0</v>
      </c>
      <c r="P84">
        <v>3</v>
      </c>
    </row>
    <row r="85">
      <c r="A85" s="35" t="s">
        <v>82</v>
      </c>
      <c r="B85" s="42"/>
      <c r="C85" s="43"/>
      <c r="D85" s="43"/>
      <c r="E85" s="48" t="s">
        <v>78</v>
      </c>
      <c r="F85" s="43"/>
      <c r="G85" s="43"/>
      <c r="H85" s="43"/>
      <c r="I85" s="43"/>
      <c r="J85" s="44"/>
    </row>
    <row r="86" ht="330">
      <c r="A86" s="35" t="s">
        <v>84</v>
      </c>
      <c r="B86" s="42"/>
      <c r="C86" s="43"/>
      <c r="D86" s="43"/>
      <c r="E86" s="37" t="s">
        <v>866</v>
      </c>
      <c r="F86" s="43"/>
      <c r="G86" s="43"/>
      <c r="H86" s="43"/>
      <c r="I86" s="43"/>
      <c r="J86" s="44"/>
    </row>
    <row r="87">
      <c r="A87" s="29" t="s">
        <v>73</v>
      </c>
      <c r="B87" s="30"/>
      <c r="C87" s="31" t="s">
        <v>339</v>
      </c>
      <c r="D87" s="32"/>
      <c r="E87" s="29" t="s">
        <v>340</v>
      </c>
      <c r="F87" s="32"/>
      <c r="G87" s="32"/>
      <c r="H87" s="32"/>
      <c r="I87" s="33">
        <f>SUMIFS(I88:I105,A88:A105,"P")</f>
        <v>0</v>
      </c>
      <c r="J87" s="34"/>
    </row>
    <row r="88">
      <c r="A88" s="35" t="s">
        <v>76</v>
      </c>
      <c r="B88" s="35">
        <v>26</v>
      </c>
      <c r="C88" s="36" t="s">
        <v>466</v>
      </c>
      <c r="D88" s="35"/>
      <c r="E88" s="37" t="s">
        <v>467</v>
      </c>
      <c r="F88" s="38" t="s">
        <v>171</v>
      </c>
      <c r="G88" s="39">
        <v>22.032</v>
      </c>
      <c r="H88" s="40">
        <v>0</v>
      </c>
      <c r="I88" s="40">
        <f>ROUND(G88*H88,P4)</f>
        <v>0</v>
      </c>
      <c r="J88" s="38" t="s">
        <v>81</v>
      </c>
      <c r="O88" s="41">
        <f>I88*0.21</f>
        <v>0</v>
      </c>
      <c r="P88">
        <v>3</v>
      </c>
    </row>
    <row r="89">
      <c r="A89" s="35" t="s">
        <v>82</v>
      </c>
      <c r="B89" s="42"/>
      <c r="C89" s="43"/>
      <c r="D89" s="43"/>
      <c r="E89" s="37" t="s">
        <v>468</v>
      </c>
      <c r="F89" s="43"/>
      <c r="G89" s="43"/>
      <c r="H89" s="43"/>
      <c r="I89" s="43"/>
      <c r="J89" s="44"/>
    </row>
    <row r="90" ht="409.5">
      <c r="A90" s="35" t="s">
        <v>84</v>
      </c>
      <c r="B90" s="42"/>
      <c r="C90" s="43"/>
      <c r="D90" s="43"/>
      <c r="E90" s="37" t="s">
        <v>348</v>
      </c>
      <c r="F90" s="43"/>
      <c r="G90" s="43"/>
      <c r="H90" s="43"/>
      <c r="I90" s="43"/>
      <c r="J90" s="44"/>
    </row>
    <row r="91">
      <c r="A91" s="35" t="s">
        <v>76</v>
      </c>
      <c r="B91" s="35">
        <v>27</v>
      </c>
      <c r="C91" s="36" t="s">
        <v>345</v>
      </c>
      <c r="D91" s="35"/>
      <c r="E91" s="37" t="s">
        <v>346</v>
      </c>
      <c r="F91" s="38" t="s">
        <v>171</v>
      </c>
      <c r="G91" s="39">
        <v>5.1749999999999998</v>
      </c>
      <c r="H91" s="40">
        <v>0</v>
      </c>
      <c r="I91" s="40">
        <f>ROUND(G91*H91,P4)</f>
        <v>0</v>
      </c>
      <c r="J91" s="38" t="s">
        <v>81</v>
      </c>
      <c r="O91" s="41">
        <f>I91*0.21</f>
        <v>0</v>
      </c>
      <c r="P91">
        <v>3</v>
      </c>
    </row>
    <row r="92">
      <c r="A92" s="35" t="s">
        <v>82</v>
      </c>
      <c r="B92" s="42"/>
      <c r="C92" s="43"/>
      <c r="D92" s="43"/>
      <c r="E92" s="37" t="s">
        <v>347</v>
      </c>
      <c r="F92" s="43"/>
      <c r="G92" s="43"/>
      <c r="H92" s="43"/>
      <c r="I92" s="43"/>
      <c r="J92" s="44"/>
    </row>
    <row r="93" ht="409.5">
      <c r="A93" s="35" t="s">
        <v>84</v>
      </c>
      <c r="B93" s="42"/>
      <c r="C93" s="43"/>
      <c r="D93" s="43"/>
      <c r="E93" s="37" t="s">
        <v>348</v>
      </c>
      <c r="F93" s="43"/>
      <c r="G93" s="43"/>
      <c r="H93" s="43"/>
      <c r="I93" s="43"/>
      <c r="J93" s="44"/>
    </row>
    <row r="94">
      <c r="A94" s="35" t="s">
        <v>76</v>
      </c>
      <c r="B94" s="35">
        <v>28</v>
      </c>
      <c r="C94" s="36" t="s">
        <v>349</v>
      </c>
      <c r="D94" s="35" t="s">
        <v>78</v>
      </c>
      <c r="E94" s="37" t="s">
        <v>350</v>
      </c>
      <c r="F94" s="38" t="s">
        <v>171</v>
      </c>
      <c r="G94" s="39">
        <v>5.1749999999999998</v>
      </c>
      <c r="H94" s="40">
        <v>0</v>
      </c>
      <c r="I94" s="40">
        <f>ROUND(G94*H94,P4)</f>
        <v>0</v>
      </c>
      <c r="J94" s="38" t="s">
        <v>81</v>
      </c>
      <c r="O94" s="41">
        <f>I94*0.21</f>
        <v>0</v>
      </c>
      <c r="P94">
        <v>3</v>
      </c>
    </row>
    <row r="95">
      <c r="A95" s="35" t="s">
        <v>82</v>
      </c>
      <c r="B95" s="42"/>
      <c r="C95" s="43"/>
      <c r="D95" s="43"/>
      <c r="E95" s="37" t="s">
        <v>351</v>
      </c>
      <c r="F95" s="43"/>
      <c r="G95" s="43"/>
      <c r="H95" s="43"/>
      <c r="I95" s="43"/>
      <c r="J95" s="44"/>
    </row>
    <row r="96" ht="60">
      <c r="A96" s="35" t="s">
        <v>84</v>
      </c>
      <c r="B96" s="42"/>
      <c r="C96" s="43"/>
      <c r="D96" s="43"/>
      <c r="E96" s="37" t="s">
        <v>352</v>
      </c>
      <c r="F96" s="43"/>
      <c r="G96" s="43"/>
      <c r="H96" s="43"/>
      <c r="I96" s="43"/>
      <c r="J96" s="44"/>
    </row>
    <row r="97">
      <c r="A97" s="35" t="s">
        <v>76</v>
      </c>
      <c r="B97" s="35">
        <v>29</v>
      </c>
      <c r="C97" s="36" t="s">
        <v>778</v>
      </c>
      <c r="D97" s="35"/>
      <c r="E97" s="37" t="s">
        <v>779</v>
      </c>
      <c r="F97" s="38" t="s">
        <v>171</v>
      </c>
      <c r="G97" s="39">
        <v>19.739999999999998</v>
      </c>
      <c r="H97" s="40">
        <v>0</v>
      </c>
      <c r="I97" s="40">
        <f>ROUND(G97*H97,P4)</f>
        <v>0</v>
      </c>
      <c r="J97" s="38" t="s">
        <v>81</v>
      </c>
      <c r="O97" s="41">
        <f>I97*0.21</f>
        <v>0</v>
      </c>
      <c r="P97">
        <v>3</v>
      </c>
    </row>
    <row r="98">
      <c r="A98" s="35" t="s">
        <v>82</v>
      </c>
      <c r="B98" s="42"/>
      <c r="C98" s="43"/>
      <c r="D98" s="43"/>
      <c r="E98" s="37" t="s">
        <v>780</v>
      </c>
      <c r="F98" s="43"/>
      <c r="G98" s="43"/>
      <c r="H98" s="43"/>
      <c r="I98" s="43"/>
      <c r="J98" s="44"/>
    </row>
    <row r="99" ht="409.5">
      <c r="A99" s="35" t="s">
        <v>84</v>
      </c>
      <c r="B99" s="42"/>
      <c r="C99" s="43"/>
      <c r="D99" s="43"/>
      <c r="E99" s="37" t="s">
        <v>348</v>
      </c>
      <c r="F99" s="43"/>
      <c r="G99" s="43"/>
      <c r="H99" s="43"/>
      <c r="I99" s="43"/>
      <c r="J99" s="44"/>
    </row>
    <row r="100">
      <c r="A100" s="35" t="s">
        <v>76</v>
      </c>
      <c r="B100" s="35">
        <v>30</v>
      </c>
      <c r="C100" s="36" t="s">
        <v>781</v>
      </c>
      <c r="D100" s="35"/>
      <c r="E100" s="37" t="s">
        <v>782</v>
      </c>
      <c r="F100" s="38" t="s">
        <v>171</v>
      </c>
      <c r="G100" s="39">
        <v>120.59999999999999</v>
      </c>
      <c r="H100" s="40">
        <v>0</v>
      </c>
      <c r="I100" s="40">
        <f>ROUND(G100*H100,P4)</f>
        <v>0</v>
      </c>
      <c r="J100" s="38" t="s">
        <v>81</v>
      </c>
      <c r="O100" s="41">
        <f>I100*0.21</f>
        <v>0</v>
      </c>
      <c r="P100">
        <v>3</v>
      </c>
    </row>
    <row r="101">
      <c r="A101" s="35" t="s">
        <v>82</v>
      </c>
      <c r="B101" s="42"/>
      <c r="C101" s="43"/>
      <c r="D101" s="43"/>
      <c r="E101" s="48" t="s">
        <v>78</v>
      </c>
      <c r="F101" s="43"/>
      <c r="G101" s="43"/>
      <c r="H101" s="43"/>
      <c r="I101" s="43"/>
      <c r="J101" s="44"/>
    </row>
    <row r="102" ht="60">
      <c r="A102" s="35" t="s">
        <v>84</v>
      </c>
      <c r="B102" s="42"/>
      <c r="C102" s="43"/>
      <c r="D102" s="43"/>
      <c r="E102" s="37" t="s">
        <v>352</v>
      </c>
      <c r="F102" s="43"/>
      <c r="G102" s="43"/>
      <c r="H102" s="43"/>
      <c r="I102" s="43"/>
      <c r="J102" s="44"/>
    </row>
    <row r="103">
      <c r="A103" s="35" t="s">
        <v>76</v>
      </c>
      <c r="B103" s="35">
        <v>31</v>
      </c>
      <c r="C103" s="36" t="s">
        <v>356</v>
      </c>
      <c r="D103" s="35"/>
      <c r="E103" s="37" t="s">
        <v>357</v>
      </c>
      <c r="F103" s="38" t="s">
        <v>171</v>
      </c>
      <c r="G103" s="39">
        <v>6</v>
      </c>
      <c r="H103" s="40">
        <v>0</v>
      </c>
      <c r="I103" s="40">
        <f>ROUND(G103*H103,P4)</f>
        <v>0</v>
      </c>
      <c r="J103" s="38" t="s">
        <v>81</v>
      </c>
      <c r="O103" s="41">
        <f>I103*0.21</f>
        <v>0</v>
      </c>
      <c r="P103">
        <v>3</v>
      </c>
    </row>
    <row r="104" ht="30">
      <c r="A104" s="35" t="s">
        <v>82</v>
      </c>
      <c r="B104" s="42"/>
      <c r="C104" s="43"/>
      <c r="D104" s="43"/>
      <c r="E104" s="37" t="s">
        <v>358</v>
      </c>
      <c r="F104" s="43"/>
      <c r="G104" s="43"/>
      <c r="H104" s="43"/>
      <c r="I104" s="43"/>
      <c r="J104" s="44"/>
    </row>
    <row r="105" ht="150">
      <c r="A105" s="35" t="s">
        <v>84</v>
      </c>
      <c r="B105" s="42"/>
      <c r="C105" s="43"/>
      <c r="D105" s="43"/>
      <c r="E105" s="37" t="s">
        <v>359</v>
      </c>
      <c r="F105" s="43"/>
      <c r="G105" s="43"/>
      <c r="H105" s="43"/>
      <c r="I105" s="43"/>
      <c r="J105" s="44"/>
    </row>
    <row r="106">
      <c r="A106" s="29" t="s">
        <v>73</v>
      </c>
      <c r="B106" s="30"/>
      <c r="C106" s="31" t="s">
        <v>483</v>
      </c>
      <c r="D106" s="32"/>
      <c r="E106" s="29" t="s">
        <v>484</v>
      </c>
      <c r="F106" s="32"/>
      <c r="G106" s="32"/>
      <c r="H106" s="32"/>
      <c r="I106" s="33">
        <f>SUMIFS(I107:I112,A107:A112,"P")</f>
        <v>0</v>
      </c>
      <c r="J106" s="34"/>
    </row>
    <row r="107" ht="30">
      <c r="A107" s="35" t="s">
        <v>76</v>
      </c>
      <c r="B107" s="35">
        <v>32</v>
      </c>
      <c r="C107" s="36" t="s">
        <v>485</v>
      </c>
      <c r="D107" s="35"/>
      <c r="E107" s="37" t="s">
        <v>486</v>
      </c>
      <c r="F107" s="38" t="s">
        <v>144</v>
      </c>
      <c r="G107" s="39">
        <v>304.48000000000002</v>
      </c>
      <c r="H107" s="40">
        <v>0</v>
      </c>
      <c r="I107" s="40">
        <f>ROUND(G107*H107,P4)</f>
        <v>0</v>
      </c>
      <c r="J107" s="38" t="s">
        <v>81</v>
      </c>
      <c r="O107" s="41">
        <f>I107*0.21</f>
        <v>0</v>
      </c>
      <c r="P107">
        <v>3</v>
      </c>
    </row>
    <row r="108">
      <c r="A108" s="35" t="s">
        <v>82</v>
      </c>
      <c r="B108" s="42"/>
      <c r="C108" s="43"/>
      <c r="D108" s="43"/>
      <c r="E108" s="37" t="s">
        <v>487</v>
      </c>
      <c r="F108" s="43"/>
      <c r="G108" s="43"/>
      <c r="H108" s="43"/>
      <c r="I108" s="43"/>
      <c r="J108" s="44"/>
    </row>
    <row r="109" ht="270">
      <c r="A109" s="35" t="s">
        <v>84</v>
      </c>
      <c r="B109" s="42"/>
      <c r="C109" s="43"/>
      <c r="D109" s="43"/>
      <c r="E109" s="37" t="s">
        <v>488</v>
      </c>
      <c r="F109" s="43"/>
      <c r="G109" s="43"/>
      <c r="H109" s="43"/>
      <c r="I109" s="43"/>
      <c r="J109" s="44"/>
    </row>
    <row r="110">
      <c r="A110" s="35" t="s">
        <v>76</v>
      </c>
      <c r="B110" s="35">
        <v>33</v>
      </c>
      <c r="C110" s="36" t="s">
        <v>879</v>
      </c>
      <c r="D110" s="35"/>
      <c r="E110" s="37" t="s">
        <v>880</v>
      </c>
      <c r="F110" s="38" t="s">
        <v>144</v>
      </c>
      <c r="G110" s="39">
        <v>28.199999999999999</v>
      </c>
      <c r="H110" s="40">
        <v>0</v>
      </c>
      <c r="I110" s="40">
        <f>ROUND(G110*H110,P4)</f>
        <v>0</v>
      </c>
      <c r="J110" s="38" t="s">
        <v>81</v>
      </c>
      <c r="O110" s="41">
        <f>I110*0.21</f>
        <v>0</v>
      </c>
      <c r="P110">
        <v>3</v>
      </c>
    </row>
    <row r="111">
      <c r="A111" s="35" t="s">
        <v>82</v>
      </c>
      <c r="B111" s="42"/>
      <c r="C111" s="43"/>
      <c r="D111" s="43"/>
      <c r="E111" s="37" t="s">
        <v>881</v>
      </c>
      <c r="F111" s="43"/>
      <c r="G111" s="43"/>
      <c r="H111" s="43"/>
      <c r="I111" s="43"/>
      <c r="J111" s="44"/>
    </row>
    <row r="112" ht="60">
      <c r="A112" s="35" t="s">
        <v>84</v>
      </c>
      <c r="B112" s="42"/>
      <c r="C112" s="43"/>
      <c r="D112" s="43"/>
      <c r="E112" s="37" t="s">
        <v>882</v>
      </c>
      <c r="F112" s="43"/>
      <c r="G112" s="43"/>
      <c r="H112" s="43"/>
      <c r="I112" s="43"/>
      <c r="J112" s="44"/>
    </row>
    <row r="113">
      <c r="A113" s="29" t="s">
        <v>73</v>
      </c>
      <c r="B113" s="30"/>
      <c r="C113" s="31" t="s">
        <v>399</v>
      </c>
      <c r="D113" s="32"/>
      <c r="E113" s="29" t="s">
        <v>400</v>
      </c>
      <c r="F113" s="32"/>
      <c r="G113" s="32"/>
      <c r="H113" s="32"/>
      <c r="I113" s="33">
        <f>SUMIFS(I114:I125,A114:A125,"P")</f>
        <v>0</v>
      </c>
      <c r="J113" s="34"/>
    </row>
    <row r="114">
      <c r="A114" s="35" t="s">
        <v>76</v>
      </c>
      <c r="B114" s="35">
        <v>34</v>
      </c>
      <c r="C114" s="36" t="s">
        <v>784</v>
      </c>
      <c r="D114" s="35"/>
      <c r="E114" s="37" t="s">
        <v>785</v>
      </c>
      <c r="F114" s="38" t="s">
        <v>194</v>
      </c>
      <c r="G114" s="39">
        <v>42</v>
      </c>
      <c r="H114" s="40">
        <v>0</v>
      </c>
      <c r="I114" s="40">
        <f>ROUND(G114*H114,P4)</f>
        <v>0</v>
      </c>
      <c r="J114" s="38" t="s">
        <v>81</v>
      </c>
      <c r="O114" s="41">
        <f>I114*0.21</f>
        <v>0</v>
      </c>
      <c r="P114">
        <v>3</v>
      </c>
    </row>
    <row r="115">
      <c r="A115" s="35" t="s">
        <v>82</v>
      </c>
      <c r="B115" s="42"/>
      <c r="C115" s="43"/>
      <c r="D115" s="43"/>
      <c r="E115" s="37" t="s">
        <v>883</v>
      </c>
      <c r="F115" s="43"/>
      <c r="G115" s="43"/>
      <c r="H115" s="43"/>
      <c r="I115" s="43"/>
      <c r="J115" s="44"/>
    </row>
    <row r="116" ht="315">
      <c r="A116" s="35" t="s">
        <v>84</v>
      </c>
      <c r="B116" s="42"/>
      <c r="C116" s="43"/>
      <c r="D116" s="43"/>
      <c r="E116" s="37" t="s">
        <v>408</v>
      </c>
      <c r="F116" s="43"/>
      <c r="G116" s="43"/>
      <c r="H116" s="43"/>
      <c r="I116" s="43"/>
      <c r="J116" s="44"/>
    </row>
    <row r="117">
      <c r="A117" s="35" t="s">
        <v>76</v>
      </c>
      <c r="B117" s="35">
        <v>35</v>
      </c>
      <c r="C117" s="36" t="s">
        <v>787</v>
      </c>
      <c r="D117" s="35"/>
      <c r="E117" s="37" t="s">
        <v>788</v>
      </c>
      <c r="F117" s="38" t="s">
        <v>194</v>
      </c>
      <c r="G117" s="39">
        <v>94</v>
      </c>
      <c r="H117" s="40">
        <v>0</v>
      </c>
      <c r="I117" s="40">
        <f>ROUND(G117*H117,P4)</f>
        <v>0</v>
      </c>
      <c r="J117" s="38" t="s">
        <v>81</v>
      </c>
      <c r="O117" s="41">
        <f>I117*0.21</f>
        <v>0</v>
      </c>
      <c r="P117">
        <v>3</v>
      </c>
    </row>
    <row r="118">
      <c r="A118" s="35" t="s">
        <v>82</v>
      </c>
      <c r="B118" s="42"/>
      <c r="C118" s="43"/>
      <c r="D118" s="43"/>
      <c r="E118" s="37" t="s">
        <v>789</v>
      </c>
      <c r="F118" s="43"/>
      <c r="G118" s="43"/>
      <c r="H118" s="43"/>
      <c r="I118" s="43"/>
      <c r="J118" s="44"/>
    </row>
    <row r="119" ht="315">
      <c r="A119" s="35" t="s">
        <v>84</v>
      </c>
      <c r="B119" s="42"/>
      <c r="C119" s="43"/>
      <c r="D119" s="43"/>
      <c r="E119" s="37" t="s">
        <v>408</v>
      </c>
      <c r="F119" s="43"/>
      <c r="G119" s="43"/>
      <c r="H119" s="43"/>
      <c r="I119" s="43"/>
      <c r="J119" s="44"/>
    </row>
    <row r="120">
      <c r="A120" s="35" t="s">
        <v>76</v>
      </c>
      <c r="B120" s="35">
        <v>36</v>
      </c>
      <c r="C120" s="36" t="s">
        <v>884</v>
      </c>
      <c r="D120" s="35" t="s">
        <v>78</v>
      </c>
      <c r="E120" s="37" t="s">
        <v>885</v>
      </c>
      <c r="F120" s="38" t="s">
        <v>194</v>
      </c>
      <c r="G120" s="39">
        <v>98</v>
      </c>
      <c r="H120" s="40">
        <v>0</v>
      </c>
      <c r="I120" s="40">
        <f>ROUND(G120*H120,P4)</f>
        <v>0</v>
      </c>
      <c r="J120" s="38" t="s">
        <v>81</v>
      </c>
      <c r="O120" s="41">
        <f>I120*0.21</f>
        <v>0</v>
      </c>
      <c r="P120">
        <v>3</v>
      </c>
    </row>
    <row r="121">
      <c r="A121" s="35" t="s">
        <v>82</v>
      </c>
      <c r="B121" s="42"/>
      <c r="C121" s="43"/>
      <c r="D121" s="43"/>
      <c r="E121" s="37" t="s">
        <v>886</v>
      </c>
      <c r="F121" s="43"/>
      <c r="G121" s="43"/>
      <c r="H121" s="43"/>
      <c r="I121" s="43"/>
      <c r="J121" s="44"/>
    </row>
    <row r="122" ht="300">
      <c r="A122" s="35" t="s">
        <v>84</v>
      </c>
      <c r="B122" s="42"/>
      <c r="C122" s="43"/>
      <c r="D122" s="43"/>
      <c r="E122" s="37" t="s">
        <v>887</v>
      </c>
      <c r="F122" s="43"/>
      <c r="G122" s="43"/>
      <c r="H122" s="43"/>
      <c r="I122" s="43"/>
      <c r="J122" s="44"/>
    </row>
    <row r="123">
      <c r="A123" s="35" t="s">
        <v>76</v>
      </c>
      <c r="B123" s="35">
        <v>37</v>
      </c>
      <c r="C123" s="36" t="s">
        <v>888</v>
      </c>
      <c r="D123" s="35" t="s">
        <v>78</v>
      </c>
      <c r="E123" s="37" t="s">
        <v>889</v>
      </c>
      <c r="F123" s="38" t="s">
        <v>194</v>
      </c>
      <c r="G123" s="39">
        <v>15.4</v>
      </c>
      <c r="H123" s="40">
        <v>0</v>
      </c>
      <c r="I123" s="40">
        <f>ROUND(G123*H123,P4)</f>
        <v>0</v>
      </c>
      <c r="J123" s="38" t="s">
        <v>81</v>
      </c>
      <c r="O123" s="41">
        <f>I123*0.21</f>
        <v>0</v>
      </c>
      <c r="P123">
        <v>3</v>
      </c>
    </row>
    <row r="124" ht="30">
      <c r="A124" s="35" t="s">
        <v>82</v>
      </c>
      <c r="B124" s="42"/>
      <c r="C124" s="43"/>
      <c r="D124" s="43"/>
      <c r="E124" s="37" t="s">
        <v>890</v>
      </c>
      <c r="F124" s="43"/>
      <c r="G124" s="43"/>
      <c r="H124" s="43"/>
      <c r="I124" s="43"/>
      <c r="J124" s="44"/>
    </row>
    <row r="125" ht="300">
      <c r="A125" s="35" t="s">
        <v>84</v>
      </c>
      <c r="B125" s="42"/>
      <c r="C125" s="43"/>
      <c r="D125" s="43"/>
      <c r="E125" s="37" t="s">
        <v>887</v>
      </c>
      <c r="F125" s="43"/>
      <c r="G125" s="43"/>
      <c r="H125" s="43"/>
      <c r="I125" s="43"/>
      <c r="J125" s="44"/>
    </row>
    <row r="126">
      <c r="A126" s="29" t="s">
        <v>73</v>
      </c>
      <c r="B126" s="30"/>
      <c r="C126" s="31" t="s">
        <v>190</v>
      </c>
      <c r="D126" s="32"/>
      <c r="E126" s="29" t="s">
        <v>191</v>
      </c>
      <c r="F126" s="32"/>
      <c r="G126" s="32"/>
      <c r="H126" s="32"/>
      <c r="I126" s="33">
        <f>SUMIFS(I127:I138,A127:A138,"P")</f>
        <v>0</v>
      </c>
      <c r="J126" s="34"/>
    </row>
    <row r="127">
      <c r="A127" s="35" t="s">
        <v>76</v>
      </c>
      <c r="B127" s="35">
        <v>38</v>
      </c>
      <c r="C127" s="36" t="s">
        <v>892</v>
      </c>
      <c r="D127" s="35"/>
      <c r="E127" s="37" t="s">
        <v>893</v>
      </c>
      <c r="F127" s="38" t="s">
        <v>194</v>
      </c>
      <c r="G127" s="39">
        <v>98</v>
      </c>
      <c r="H127" s="40">
        <v>0</v>
      </c>
      <c r="I127" s="40">
        <f>ROUND(G127*H127,P4)</f>
        <v>0</v>
      </c>
      <c r="J127" s="38" t="s">
        <v>81</v>
      </c>
      <c r="O127" s="41">
        <f>I127*0.21</f>
        <v>0</v>
      </c>
      <c r="P127">
        <v>3</v>
      </c>
    </row>
    <row r="128" ht="45">
      <c r="A128" s="35" t="s">
        <v>82</v>
      </c>
      <c r="B128" s="42"/>
      <c r="C128" s="43"/>
      <c r="D128" s="43"/>
      <c r="E128" s="37" t="s">
        <v>894</v>
      </c>
      <c r="F128" s="43"/>
      <c r="G128" s="43"/>
      <c r="H128" s="43"/>
      <c r="I128" s="43"/>
      <c r="J128" s="44"/>
    </row>
    <row r="129" ht="135">
      <c r="A129" s="35" t="s">
        <v>84</v>
      </c>
      <c r="B129" s="42"/>
      <c r="C129" s="43"/>
      <c r="D129" s="43"/>
      <c r="E129" s="37" t="s">
        <v>895</v>
      </c>
      <c r="F129" s="43"/>
      <c r="G129" s="43"/>
      <c r="H129" s="43"/>
      <c r="I129" s="43"/>
      <c r="J129" s="44"/>
    </row>
    <row r="130" ht="30">
      <c r="A130" s="35" t="s">
        <v>76</v>
      </c>
      <c r="B130" s="35">
        <v>39</v>
      </c>
      <c r="C130" s="36" t="s">
        <v>588</v>
      </c>
      <c r="D130" s="35"/>
      <c r="E130" s="37" t="s">
        <v>589</v>
      </c>
      <c r="F130" s="38" t="s">
        <v>194</v>
      </c>
      <c r="G130" s="39">
        <v>22</v>
      </c>
      <c r="H130" s="40">
        <v>0</v>
      </c>
      <c r="I130" s="40">
        <f>ROUND(G130*H130,P4)</f>
        <v>0</v>
      </c>
      <c r="J130" s="38" t="s">
        <v>81</v>
      </c>
      <c r="O130" s="41">
        <f>I130*0.21</f>
        <v>0</v>
      </c>
      <c r="P130">
        <v>3</v>
      </c>
    </row>
    <row r="131">
      <c r="A131" s="35" t="s">
        <v>82</v>
      </c>
      <c r="B131" s="42"/>
      <c r="C131" s="43"/>
      <c r="D131" s="43"/>
      <c r="E131" s="37" t="s">
        <v>896</v>
      </c>
      <c r="F131" s="43"/>
      <c r="G131" s="43"/>
      <c r="H131" s="43"/>
      <c r="I131" s="43"/>
      <c r="J131" s="44"/>
    </row>
    <row r="132" ht="60">
      <c r="A132" s="35" t="s">
        <v>84</v>
      </c>
      <c r="B132" s="42"/>
      <c r="C132" s="43"/>
      <c r="D132" s="43"/>
      <c r="E132" s="37" t="s">
        <v>429</v>
      </c>
      <c r="F132" s="43"/>
      <c r="G132" s="43"/>
      <c r="H132" s="43"/>
      <c r="I132" s="43"/>
      <c r="J132" s="44"/>
    </row>
    <row r="133" ht="30">
      <c r="A133" s="35" t="s">
        <v>76</v>
      </c>
      <c r="B133" s="35">
        <v>40</v>
      </c>
      <c r="C133" s="36" t="s">
        <v>424</v>
      </c>
      <c r="D133" s="35"/>
      <c r="E133" s="37" t="s">
        <v>425</v>
      </c>
      <c r="F133" s="38" t="s">
        <v>194</v>
      </c>
      <c r="G133" s="39">
        <v>10</v>
      </c>
      <c r="H133" s="40">
        <v>0</v>
      </c>
      <c r="I133" s="40">
        <f>ROUND(G133*H133,P4)</f>
        <v>0</v>
      </c>
      <c r="J133" s="38" t="s">
        <v>81</v>
      </c>
      <c r="O133" s="41">
        <f>I133*0.21</f>
        <v>0</v>
      </c>
      <c r="P133">
        <v>3</v>
      </c>
    </row>
    <row r="134">
      <c r="A134" s="35" t="s">
        <v>82</v>
      </c>
      <c r="B134" s="42"/>
      <c r="C134" s="43"/>
      <c r="D134" s="43"/>
      <c r="E134" s="37" t="s">
        <v>897</v>
      </c>
      <c r="F134" s="43"/>
      <c r="G134" s="43"/>
      <c r="H134" s="43"/>
      <c r="I134" s="43"/>
      <c r="J134" s="44"/>
    </row>
    <row r="135" ht="60">
      <c r="A135" s="35" t="s">
        <v>84</v>
      </c>
      <c r="B135" s="42"/>
      <c r="C135" s="43"/>
      <c r="D135" s="43"/>
      <c r="E135" s="37" t="s">
        <v>429</v>
      </c>
      <c r="F135" s="43"/>
      <c r="G135" s="43"/>
      <c r="H135" s="43"/>
      <c r="I135" s="43"/>
      <c r="J135" s="44"/>
    </row>
    <row r="136" ht="30">
      <c r="A136" s="35" t="s">
        <v>76</v>
      </c>
      <c r="B136" s="35">
        <v>41</v>
      </c>
      <c r="C136" s="36" t="s">
        <v>839</v>
      </c>
      <c r="D136" s="35"/>
      <c r="E136" s="37" t="s">
        <v>840</v>
      </c>
      <c r="F136" s="38" t="s">
        <v>194</v>
      </c>
      <c r="G136" s="39">
        <v>3</v>
      </c>
      <c r="H136" s="40">
        <v>0</v>
      </c>
      <c r="I136" s="40">
        <f>ROUND(G136*H136,P4)</f>
        <v>0</v>
      </c>
      <c r="J136" s="38" t="s">
        <v>81</v>
      </c>
      <c r="O136" s="41">
        <f>I136*0.21</f>
        <v>0</v>
      </c>
      <c r="P136">
        <v>3</v>
      </c>
    </row>
    <row r="137">
      <c r="A137" s="35" t="s">
        <v>82</v>
      </c>
      <c r="B137" s="42"/>
      <c r="C137" s="43"/>
      <c r="D137" s="43"/>
      <c r="E137" s="37" t="s">
        <v>898</v>
      </c>
      <c r="F137" s="43"/>
      <c r="G137" s="43"/>
      <c r="H137" s="43"/>
      <c r="I137" s="43"/>
      <c r="J137" s="44"/>
    </row>
    <row r="138" ht="120">
      <c r="A138" s="35" t="s">
        <v>84</v>
      </c>
      <c r="B138" s="45"/>
      <c r="C138" s="46"/>
      <c r="D138" s="46"/>
      <c r="E138" s="37" t="s">
        <v>899</v>
      </c>
      <c r="F138" s="46"/>
      <c r="G138" s="46"/>
      <c r="H138" s="46"/>
      <c r="I138" s="46"/>
      <c r="J138" s="47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55</v>
      </c>
      <c r="F2" s="15"/>
      <c r="G2" s="15"/>
      <c r="H2" s="15"/>
      <c r="I2" s="15"/>
      <c r="J2" s="17"/>
    </row>
    <row r="3">
      <c r="A3" s="3" t="s">
        <v>56</v>
      </c>
      <c r="B3" s="18" t="s">
        <v>57</v>
      </c>
      <c r="C3" s="19" t="s">
        <v>58</v>
      </c>
      <c r="D3" s="20"/>
      <c r="E3" s="21" t="s">
        <v>59</v>
      </c>
      <c r="F3" s="15"/>
      <c r="G3" s="15"/>
      <c r="H3" s="22" t="s">
        <v>11</v>
      </c>
      <c r="I3" s="23">
        <f>SUMIFS(I8:I53,A8:A53,"SD")</f>
        <v>0</v>
      </c>
      <c r="J3" s="17"/>
      <c r="O3">
        <v>0</v>
      </c>
      <c r="P3">
        <v>2</v>
      </c>
    </row>
    <row r="4">
      <c r="A4" s="3" t="s">
        <v>60</v>
      </c>
      <c r="B4" s="18" t="s">
        <v>61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62</v>
      </c>
      <c r="B5" s="25" t="s">
        <v>63</v>
      </c>
      <c r="C5" s="7" t="s">
        <v>64</v>
      </c>
      <c r="D5" s="7" t="s">
        <v>65</v>
      </c>
      <c r="E5" s="7" t="s">
        <v>66</v>
      </c>
      <c r="F5" s="7" t="s">
        <v>67</v>
      </c>
      <c r="G5" s="7" t="s">
        <v>68</v>
      </c>
      <c r="H5" s="7" t="s">
        <v>69</v>
      </c>
      <c r="I5" s="7"/>
      <c r="J5" s="26" t="s">
        <v>70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71</v>
      </c>
      <c r="I6" s="7" t="s">
        <v>72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73</v>
      </c>
      <c r="B8" s="30"/>
      <c r="C8" s="31" t="s">
        <v>74</v>
      </c>
      <c r="D8" s="32"/>
      <c r="E8" s="29" t="s">
        <v>75</v>
      </c>
      <c r="F8" s="32"/>
      <c r="G8" s="32"/>
      <c r="H8" s="32"/>
      <c r="I8" s="33">
        <f>SUMIFS(I9:I53,A9:A53,"P")</f>
        <v>0</v>
      </c>
      <c r="J8" s="34"/>
    </row>
    <row r="9">
      <c r="A9" s="35" t="s">
        <v>76</v>
      </c>
      <c r="B9" s="35">
        <v>1</v>
      </c>
      <c r="C9" s="36" t="s">
        <v>77</v>
      </c>
      <c r="D9" s="35" t="s">
        <v>78</v>
      </c>
      <c r="E9" s="37" t="s">
        <v>79</v>
      </c>
      <c r="F9" s="38" t="s">
        <v>80</v>
      </c>
      <c r="G9" s="39">
        <v>1</v>
      </c>
      <c r="H9" s="40">
        <v>0</v>
      </c>
      <c r="I9" s="40">
        <f>ROUND(G9*H9,P4)</f>
        <v>0</v>
      </c>
      <c r="J9" s="38" t="s">
        <v>81</v>
      </c>
      <c r="O9" s="41">
        <f>I9*0.21</f>
        <v>0</v>
      </c>
      <c r="P9">
        <v>3</v>
      </c>
    </row>
    <row r="10">
      <c r="A10" s="35" t="s">
        <v>82</v>
      </c>
      <c r="B10" s="42"/>
      <c r="C10" s="43"/>
      <c r="D10" s="43"/>
      <c r="E10" s="37" t="s">
        <v>83</v>
      </c>
      <c r="F10" s="43"/>
      <c r="G10" s="43"/>
      <c r="H10" s="43"/>
      <c r="I10" s="43"/>
      <c r="J10" s="44"/>
    </row>
    <row r="11" ht="60">
      <c r="A11" s="35" t="s">
        <v>84</v>
      </c>
      <c r="B11" s="42"/>
      <c r="C11" s="43"/>
      <c r="D11" s="43"/>
      <c r="E11" s="37" t="s">
        <v>85</v>
      </c>
      <c r="F11" s="43"/>
      <c r="G11" s="43"/>
      <c r="H11" s="43"/>
      <c r="I11" s="43"/>
      <c r="J11" s="44"/>
    </row>
    <row r="12">
      <c r="A12" s="35" t="s">
        <v>76</v>
      </c>
      <c r="B12" s="35">
        <v>2</v>
      </c>
      <c r="C12" s="36" t="s">
        <v>86</v>
      </c>
      <c r="D12" s="35"/>
      <c r="E12" s="37" t="s">
        <v>87</v>
      </c>
      <c r="F12" s="38" t="s">
        <v>80</v>
      </c>
      <c r="G12" s="39">
        <v>1</v>
      </c>
      <c r="H12" s="40">
        <v>0</v>
      </c>
      <c r="I12" s="40">
        <f>ROUND(G12*H12,P4)</f>
        <v>0</v>
      </c>
      <c r="J12" s="38" t="s">
        <v>81</v>
      </c>
      <c r="O12" s="41">
        <f>I12*0.21</f>
        <v>0</v>
      </c>
      <c r="P12">
        <v>3</v>
      </c>
    </row>
    <row r="13" ht="75">
      <c r="A13" s="35" t="s">
        <v>82</v>
      </c>
      <c r="B13" s="42"/>
      <c r="C13" s="43"/>
      <c r="D13" s="43"/>
      <c r="E13" s="37" t="s">
        <v>88</v>
      </c>
      <c r="F13" s="43"/>
      <c r="G13" s="43"/>
      <c r="H13" s="43"/>
      <c r="I13" s="43"/>
      <c r="J13" s="44"/>
    </row>
    <row r="14" ht="30">
      <c r="A14" s="35" t="s">
        <v>84</v>
      </c>
      <c r="B14" s="42"/>
      <c r="C14" s="43"/>
      <c r="D14" s="43"/>
      <c r="E14" s="37" t="s">
        <v>89</v>
      </c>
      <c r="F14" s="43"/>
      <c r="G14" s="43"/>
      <c r="H14" s="43"/>
      <c r="I14" s="43"/>
      <c r="J14" s="44"/>
    </row>
    <row r="15">
      <c r="A15" s="35" t="s">
        <v>76</v>
      </c>
      <c r="B15" s="35">
        <v>3</v>
      </c>
      <c r="C15" s="36" t="s">
        <v>90</v>
      </c>
      <c r="D15" s="35" t="s">
        <v>91</v>
      </c>
      <c r="E15" s="37" t="s">
        <v>92</v>
      </c>
      <c r="F15" s="38" t="s">
        <v>80</v>
      </c>
      <c r="G15" s="39">
        <v>1</v>
      </c>
      <c r="H15" s="40">
        <v>0</v>
      </c>
      <c r="I15" s="40">
        <f>ROUND(G15*H15,P4)</f>
        <v>0</v>
      </c>
      <c r="J15" s="38" t="s">
        <v>81</v>
      </c>
      <c r="O15" s="41">
        <f>I15*0.21</f>
        <v>0</v>
      </c>
      <c r="P15">
        <v>3</v>
      </c>
    </row>
    <row r="16" ht="45">
      <c r="A16" s="35" t="s">
        <v>82</v>
      </c>
      <c r="B16" s="42"/>
      <c r="C16" s="43"/>
      <c r="D16" s="43"/>
      <c r="E16" s="37" t="s">
        <v>93</v>
      </c>
      <c r="F16" s="43"/>
      <c r="G16" s="43"/>
      <c r="H16" s="43"/>
      <c r="I16" s="43"/>
      <c r="J16" s="44"/>
    </row>
    <row r="17" ht="60">
      <c r="A17" s="35" t="s">
        <v>84</v>
      </c>
      <c r="B17" s="42"/>
      <c r="C17" s="43"/>
      <c r="D17" s="43"/>
      <c r="E17" s="37" t="s">
        <v>94</v>
      </c>
      <c r="F17" s="43"/>
      <c r="G17" s="43"/>
      <c r="H17" s="43"/>
      <c r="I17" s="43"/>
      <c r="J17" s="44"/>
    </row>
    <row r="18">
      <c r="A18" s="35" t="s">
        <v>76</v>
      </c>
      <c r="B18" s="35">
        <v>4</v>
      </c>
      <c r="C18" s="36" t="s">
        <v>90</v>
      </c>
      <c r="D18" s="35" t="s">
        <v>95</v>
      </c>
      <c r="E18" s="37" t="s">
        <v>92</v>
      </c>
      <c r="F18" s="38" t="s">
        <v>80</v>
      </c>
      <c r="G18" s="39">
        <v>1</v>
      </c>
      <c r="H18" s="40">
        <v>0</v>
      </c>
      <c r="I18" s="40">
        <f>ROUND(G18*H18,P4)</f>
        <v>0</v>
      </c>
      <c r="J18" s="38" t="s">
        <v>81</v>
      </c>
      <c r="O18" s="41">
        <f>I18*0.21</f>
        <v>0</v>
      </c>
      <c r="P18">
        <v>3</v>
      </c>
    </row>
    <row r="19" ht="45">
      <c r="A19" s="35" t="s">
        <v>82</v>
      </c>
      <c r="B19" s="42"/>
      <c r="C19" s="43"/>
      <c r="D19" s="43"/>
      <c r="E19" s="37" t="s">
        <v>96</v>
      </c>
      <c r="F19" s="43"/>
      <c r="G19" s="43"/>
      <c r="H19" s="43"/>
      <c r="I19" s="43"/>
      <c r="J19" s="44"/>
    </row>
    <row r="20" ht="60">
      <c r="A20" s="35" t="s">
        <v>84</v>
      </c>
      <c r="B20" s="42"/>
      <c r="C20" s="43"/>
      <c r="D20" s="43"/>
      <c r="E20" s="37" t="s">
        <v>94</v>
      </c>
      <c r="F20" s="43"/>
      <c r="G20" s="43"/>
      <c r="H20" s="43"/>
      <c r="I20" s="43"/>
      <c r="J20" s="44"/>
    </row>
    <row r="21">
      <c r="A21" s="35" t="s">
        <v>76</v>
      </c>
      <c r="B21" s="35">
        <v>5</v>
      </c>
      <c r="C21" s="36" t="s">
        <v>90</v>
      </c>
      <c r="D21" s="35" t="s">
        <v>97</v>
      </c>
      <c r="E21" s="37" t="s">
        <v>92</v>
      </c>
      <c r="F21" s="38" t="s">
        <v>80</v>
      </c>
      <c r="G21" s="39">
        <v>1</v>
      </c>
      <c r="H21" s="40">
        <v>0</v>
      </c>
      <c r="I21" s="40">
        <f>ROUND(G21*H21,P4)</f>
        <v>0</v>
      </c>
      <c r="J21" s="38" t="s">
        <v>81</v>
      </c>
      <c r="O21" s="41">
        <f>I21*0.21</f>
        <v>0</v>
      </c>
      <c r="P21">
        <v>3</v>
      </c>
    </row>
    <row r="22" ht="195">
      <c r="A22" s="35" t="s">
        <v>82</v>
      </c>
      <c r="B22" s="42"/>
      <c r="C22" s="43"/>
      <c r="D22" s="43"/>
      <c r="E22" s="37" t="s">
        <v>98</v>
      </c>
      <c r="F22" s="43"/>
      <c r="G22" s="43"/>
      <c r="H22" s="43"/>
      <c r="I22" s="43"/>
      <c r="J22" s="44"/>
    </row>
    <row r="23" ht="60">
      <c r="A23" s="35" t="s">
        <v>84</v>
      </c>
      <c r="B23" s="42"/>
      <c r="C23" s="43"/>
      <c r="D23" s="43"/>
      <c r="E23" s="37" t="s">
        <v>94</v>
      </c>
      <c r="F23" s="43"/>
      <c r="G23" s="43"/>
      <c r="H23" s="43"/>
      <c r="I23" s="43"/>
      <c r="J23" s="44"/>
    </row>
    <row r="24">
      <c r="A24" s="35" t="s">
        <v>76</v>
      </c>
      <c r="B24" s="35">
        <v>6</v>
      </c>
      <c r="C24" s="36" t="s">
        <v>90</v>
      </c>
      <c r="D24" s="35" t="s">
        <v>99</v>
      </c>
      <c r="E24" s="37" t="s">
        <v>92</v>
      </c>
      <c r="F24" s="38" t="s">
        <v>80</v>
      </c>
      <c r="G24" s="39">
        <v>1</v>
      </c>
      <c r="H24" s="40">
        <v>0</v>
      </c>
      <c r="I24" s="40">
        <f>ROUND(G24*H24,P4)</f>
        <v>0</v>
      </c>
      <c r="J24" s="38" t="s">
        <v>81</v>
      </c>
      <c r="O24" s="41">
        <f>I24*0.21</f>
        <v>0</v>
      </c>
      <c r="P24">
        <v>3</v>
      </c>
    </row>
    <row r="25" ht="30">
      <c r="A25" s="35" t="s">
        <v>82</v>
      </c>
      <c r="B25" s="42"/>
      <c r="C25" s="43"/>
      <c r="D25" s="43"/>
      <c r="E25" s="37" t="s">
        <v>100</v>
      </c>
      <c r="F25" s="43"/>
      <c r="G25" s="43"/>
      <c r="H25" s="43"/>
      <c r="I25" s="43"/>
      <c r="J25" s="44"/>
    </row>
    <row r="26" ht="60">
      <c r="A26" s="35" t="s">
        <v>84</v>
      </c>
      <c r="B26" s="42"/>
      <c r="C26" s="43"/>
      <c r="D26" s="43"/>
      <c r="E26" s="37" t="s">
        <v>94</v>
      </c>
      <c r="F26" s="43"/>
      <c r="G26" s="43"/>
      <c r="H26" s="43"/>
      <c r="I26" s="43"/>
      <c r="J26" s="44"/>
    </row>
    <row r="27">
      <c r="A27" s="35" t="s">
        <v>76</v>
      </c>
      <c r="B27" s="35">
        <v>7</v>
      </c>
      <c r="C27" s="36" t="s">
        <v>101</v>
      </c>
      <c r="D27" s="35" t="s">
        <v>78</v>
      </c>
      <c r="E27" s="37" t="s">
        <v>102</v>
      </c>
      <c r="F27" s="38" t="s">
        <v>80</v>
      </c>
      <c r="G27" s="39">
        <v>1</v>
      </c>
      <c r="H27" s="40">
        <v>0</v>
      </c>
      <c r="I27" s="40">
        <f>ROUND(G27*H27,P4)</f>
        <v>0</v>
      </c>
      <c r="J27" s="38" t="s">
        <v>81</v>
      </c>
      <c r="O27" s="41">
        <f>I27*0.21</f>
        <v>0</v>
      </c>
      <c r="P27">
        <v>3</v>
      </c>
    </row>
    <row r="28" ht="45">
      <c r="A28" s="35" t="s">
        <v>82</v>
      </c>
      <c r="B28" s="42"/>
      <c r="C28" s="43"/>
      <c r="D28" s="43"/>
      <c r="E28" s="37" t="s">
        <v>103</v>
      </c>
      <c r="F28" s="43"/>
      <c r="G28" s="43"/>
      <c r="H28" s="43"/>
      <c r="I28" s="43"/>
      <c r="J28" s="44"/>
    </row>
    <row r="29" ht="60">
      <c r="A29" s="35" t="s">
        <v>84</v>
      </c>
      <c r="B29" s="42"/>
      <c r="C29" s="43"/>
      <c r="D29" s="43"/>
      <c r="E29" s="37" t="s">
        <v>94</v>
      </c>
      <c r="F29" s="43"/>
      <c r="G29" s="43"/>
      <c r="H29" s="43"/>
      <c r="I29" s="43"/>
      <c r="J29" s="44"/>
    </row>
    <row r="30">
      <c r="A30" s="35" t="s">
        <v>76</v>
      </c>
      <c r="B30" s="35">
        <v>8</v>
      </c>
      <c r="C30" s="36" t="s">
        <v>104</v>
      </c>
      <c r="D30" s="35"/>
      <c r="E30" s="37" t="s">
        <v>105</v>
      </c>
      <c r="F30" s="38" t="s">
        <v>80</v>
      </c>
      <c r="G30" s="39">
        <v>1</v>
      </c>
      <c r="H30" s="40">
        <v>0</v>
      </c>
      <c r="I30" s="40">
        <f>ROUND(G30*H30,P4)</f>
        <v>0</v>
      </c>
      <c r="J30" s="38" t="s">
        <v>81</v>
      </c>
      <c r="O30" s="41">
        <f>I30*0.21</f>
        <v>0</v>
      </c>
      <c r="P30">
        <v>3</v>
      </c>
    </row>
    <row r="31" ht="75">
      <c r="A31" s="35" t="s">
        <v>82</v>
      </c>
      <c r="B31" s="42"/>
      <c r="C31" s="43"/>
      <c r="D31" s="43"/>
      <c r="E31" s="37" t="s">
        <v>106</v>
      </c>
      <c r="F31" s="43"/>
      <c r="G31" s="43"/>
      <c r="H31" s="43"/>
      <c r="I31" s="43"/>
      <c r="J31" s="44"/>
    </row>
    <row r="32" ht="60">
      <c r="A32" s="35" t="s">
        <v>84</v>
      </c>
      <c r="B32" s="42"/>
      <c r="C32" s="43"/>
      <c r="D32" s="43"/>
      <c r="E32" s="37" t="s">
        <v>107</v>
      </c>
      <c r="F32" s="43"/>
      <c r="G32" s="43"/>
      <c r="H32" s="43"/>
      <c r="I32" s="43"/>
      <c r="J32" s="44"/>
    </row>
    <row r="33">
      <c r="A33" s="35" t="s">
        <v>76</v>
      </c>
      <c r="B33" s="35">
        <v>9</v>
      </c>
      <c r="C33" s="36" t="s">
        <v>108</v>
      </c>
      <c r="D33" s="35"/>
      <c r="E33" s="37" t="s">
        <v>109</v>
      </c>
      <c r="F33" s="38" t="s">
        <v>110</v>
      </c>
      <c r="G33" s="39">
        <v>1</v>
      </c>
      <c r="H33" s="40">
        <v>0</v>
      </c>
      <c r="I33" s="40">
        <f>ROUND(G33*H33,P4)</f>
        <v>0</v>
      </c>
      <c r="J33" s="38" t="s">
        <v>81</v>
      </c>
      <c r="O33" s="41">
        <f>I33*0.21</f>
        <v>0</v>
      </c>
      <c r="P33">
        <v>3</v>
      </c>
    </row>
    <row r="34" ht="90">
      <c r="A34" s="35" t="s">
        <v>82</v>
      </c>
      <c r="B34" s="42"/>
      <c r="C34" s="43"/>
      <c r="D34" s="43"/>
      <c r="E34" s="37" t="s">
        <v>111</v>
      </c>
      <c r="F34" s="43"/>
      <c r="G34" s="43"/>
      <c r="H34" s="43"/>
      <c r="I34" s="43"/>
      <c r="J34" s="44"/>
    </row>
    <row r="35" ht="30">
      <c r="A35" s="35" t="s">
        <v>84</v>
      </c>
      <c r="B35" s="42"/>
      <c r="C35" s="43"/>
      <c r="D35" s="43"/>
      <c r="E35" s="37" t="s">
        <v>112</v>
      </c>
      <c r="F35" s="43"/>
      <c r="G35" s="43"/>
      <c r="H35" s="43"/>
      <c r="I35" s="43"/>
      <c r="J35" s="44"/>
    </row>
    <row r="36">
      <c r="A36" s="35" t="s">
        <v>76</v>
      </c>
      <c r="B36" s="35">
        <v>10</v>
      </c>
      <c r="C36" s="36" t="s">
        <v>113</v>
      </c>
      <c r="D36" s="35"/>
      <c r="E36" s="37" t="s">
        <v>114</v>
      </c>
      <c r="F36" s="38" t="s">
        <v>80</v>
      </c>
      <c r="G36" s="39">
        <v>1</v>
      </c>
      <c r="H36" s="40">
        <v>0</v>
      </c>
      <c r="I36" s="40">
        <f>ROUND(G36*H36,P4)</f>
        <v>0</v>
      </c>
      <c r="J36" s="38" t="s">
        <v>81</v>
      </c>
      <c r="O36" s="41">
        <f>I36*0.21</f>
        <v>0</v>
      </c>
      <c r="P36">
        <v>3</v>
      </c>
    </row>
    <row r="37" ht="45">
      <c r="A37" s="35" t="s">
        <v>82</v>
      </c>
      <c r="B37" s="42"/>
      <c r="C37" s="43"/>
      <c r="D37" s="43"/>
      <c r="E37" s="37" t="s">
        <v>115</v>
      </c>
      <c r="F37" s="43"/>
      <c r="G37" s="43"/>
      <c r="H37" s="43"/>
      <c r="I37" s="43"/>
      <c r="J37" s="44"/>
    </row>
    <row r="38" ht="30">
      <c r="A38" s="35" t="s">
        <v>84</v>
      </c>
      <c r="B38" s="42"/>
      <c r="C38" s="43"/>
      <c r="D38" s="43"/>
      <c r="E38" s="37" t="s">
        <v>112</v>
      </c>
      <c r="F38" s="43"/>
      <c r="G38" s="43"/>
      <c r="H38" s="43"/>
      <c r="I38" s="43"/>
      <c r="J38" s="44"/>
    </row>
    <row r="39">
      <c r="A39" s="35" t="s">
        <v>76</v>
      </c>
      <c r="B39" s="35">
        <v>11</v>
      </c>
      <c r="C39" s="36" t="s">
        <v>116</v>
      </c>
      <c r="D39" s="35" t="s">
        <v>91</v>
      </c>
      <c r="E39" s="37" t="s">
        <v>117</v>
      </c>
      <c r="F39" s="38" t="s">
        <v>80</v>
      </c>
      <c r="G39" s="39">
        <v>1</v>
      </c>
      <c r="H39" s="40">
        <v>0</v>
      </c>
      <c r="I39" s="40">
        <f>ROUND(G39*H39,P4)</f>
        <v>0</v>
      </c>
      <c r="J39" s="38" t="s">
        <v>81</v>
      </c>
      <c r="O39" s="41">
        <f>I39*0.21</f>
        <v>0</v>
      </c>
      <c r="P39">
        <v>3</v>
      </c>
    </row>
    <row r="40" ht="30">
      <c r="A40" s="35" t="s">
        <v>82</v>
      </c>
      <c r="B40" s="42"/>
      <c r="C40" s="43"/>
      <c r="D40" s="43"/>
      <c r="E40" s="37" t="s">
        <v>118</v>
      </c>
      <c r="F40" s="43"/>
      <c r="G40" s="43"/>
      <c r="H40" s="43"/>
      <c r="I40" s="43"/>
      <c r="J40" s="44"/>
    </row>
    <row r="41" ht="105">
      <c r="A41" s="35" t="s">
        <v>84</v>
      </c>
      <c r="B41" s="42"/>
      <c r="C41" s="43"/>
      <c r="D41" s="43"/>
      <c r="E41" s="37" t="s">
        <v>119</v>
      </c>
      <c r="F41" s="43"/>
      <c r="G41" s="43"/>
      <c r="H41" s="43"/>
      <c r="I41" s="43"/>
      <c r="J41" s="44"/>
    </row>
    <row r="42">
      <c r="A42" s="35" t="s">
        <v>76</v>
      </c>
      <c r="B42" s="35">
        <v>12</v>
      </c>
      <c r="C42" s="36" t="s">
        <v>120</v>
      </c>
      <c r="D42" s="35"/>
      <c r="E42" s="37" t="s">
        <v>121</v>
      </c>
      <c r="F42" s="38" t="s">
        <v>80</v>
      </c>
      <c r="G42" s="39">
        <v>1</v>
      </c>
      <c r="H42" s="40">
        <v>0</v>
      </c>
      <c r="I42" s="40">
        <f>ROUND(G42*H42,P4)</f>
        <v>0</v>
      </c>
      <c r="J42" s="38" t="s">
        <v>81</v>
      </c>
      <c r="O42" s="41">
        <f>I42*0.21</f>
        <v>0</v>
      </c>
      <c r="P42">
        <v>3</v>
      </c>
    </row>
    <row r="43" ht="45">
      <c r="A43" s="35" t="s">
        <v>82</v>
      </c>
      <c r="B43" s="42"/>
      <c r="C43" s="43"/>
      <c r="D43" s="43"/>
      <c r="E43" s="37" t="s">
        <v>122</v>
      </c>
      <c r="F43" s="43"/>
      <c r="G43" s="43"/>
      <c r="H43" s="43"/>
      <c r="I43" s="43"/>
      <c r="J43" s="44"/>
    </row>
    <row r="44" ht="75">
      <c r="A44" s="35" t="s">
        <v>84</v>
      </c>
      <c r="B44" s="42"/>
      <c r="C44" s="43"/>
      <c r="D44" s="43"/>
      <c r="E44" s="37" t="s">
        <v>123</v>
      </c>
      <c r="F44" s="43"/>
      <c r="G44" s="43"/>
      <c r="H44" s="43"/>
      <c r="I44" s="43"/>
      <c r="J44" s="44"/>
    </row>
    <row r="45">
      <c r="A45" s="35" t="s">
        <v>76</v>
      </c>
      <c r="B45" s="35">
        <v>13</v>
      </c>
      <c r="C45" s="36" t="s">
        <v>124</v>
      </c>
      <c r="D45" s="35" t="s">
        <v>78</v>
      </c>
      <c r="E45" s="37" t="s">
        <v>125</v>
      </c>
      <c r="F45" s="38" t="s">
        <v>80</v>
      </c>
      <c r="G45" s="39">
        <v>1</v>
      </c>
      <c r="H45" s="40">
        <v>0</v>
      </c>
      <c r="I45" s="40">
        <f>ROUND(G45*H45,P4)</f>
        <v>0</v>
      </c>
      <c r="J45" s="38" t="s">
        <v>81</v>
      </c>
      <c r="O45" s="41">
        <f>I45*0.21</f>
        <v>0</v>
      </c>
      <c r="P45">
        <v>3</v>
      </c>
    </row>
    <row r="46" ht="135">
      <c r="A46" s="35" t="s">
        <v>82</v>
      </c>
      <c r="B46" s="42"/>
      <c r="C46" s="43"/>
      <c r="D46" s="43"/>
      <c r="E46" s="37" t="s">
        <v>126</v>
      </c>
      <c r="F46" s="43"/>
      <c r="G46" s="43"/>
      <c r="H46" s="43"/>
      <c r="I46" s="43"/>
      <c r="J46" s="44"/>
    </row>
    <row r="47" ht="60">
      <c r="A47" s="35" t="s">
        <v>84</v>
      </c>
      <c r="B47" s="42"/>
      <c r="C47" s="43"/>
      <c r="D47" s="43"/>
      <c r="E47" s="37" t="s">
        <v>94</v>
      </c>
      <c r="F47" s="43"/>
      <c r="G47" s="43"/>
      <c r="H47" s="43"/>
      <c r="I47" s="43"/>
      <c r="J47" s="44"/>
    </row>
    <row r="48">
      <c r="A48" s="35" t="s">
        <v>76</v>
      </c>
      <c r="B48" s="35">
        <v>14</v>
      </c>
      <c r="C48" s="36" t="s">
        <v>127</v>
      </c>
      <c r="D48" s="35" t="s">
        <v>78</v>
      </c>
      <c r="E48" s="37" t="s">
        <v>128</v>
      </c>
      <c r="F48" s="38" t="s">
        <v>80</v>
      </c>
      <c r="G48" s="39">
        <v>1</v>
      </c>
      <c r="H48" s="40">
        <v>0</v>
      </c>
      <c r="I48" s="40">
        <f>ROUND(G48*H48,P4)</f>
        <v>0</v>
      </c>
      <c r="J48" s="38" t="s">
        <v>81</v>
      </c>
      <c r="O48" s="41">
        <f>I48*0.21</f>
        <v>0</v>
      </c>
      <c r="P48">
        <v>3</v>
      </c>
    </row>
    <row r="49">
      <c r="A49" s="35" t="s">
        <v>82</v>
      </c>
      <c r="B49" s="42"/>
      <c r="C49" s="43"/>
      <c r="D49" s="43"/>
      <c r="E49" s="37" t="s">
        <v>129</v>
      </c>
      <c r="F49" s="43"/>
      <c r="G49" s="43"/>
      <c r="H49" s="43"/>
      <c r="I49" s="43"/>
      <c r="J49" s="44"/>
    </row>
    <row r="50" ht="60">
      <c r="A50" s="35" t="s">
        <v>84</v>
      </c>
      <c r="B50" s="42"/>
      <c r="C50" s="43"/>
      <c r="D50" s="43"/>
      <c r="E50" s="37" t="s">
        <v>94</v>
      </c>
      <c r="F50" s="43"/>
      <c r="G50" s="43"/>
      <c r="H50" s="43"/>
      <c r="I50" s="43"/>
      <c r="J50" s="44"/>
    </row>
    <row r="51">
      <c r="A51" s="35" t="s">
        <v>76</v>
      </c>
      <c r="B51" s="35">
        <v>15</v>
      </c>
      <c r="C51" s="36" t="s">
        <v>130</v>
      </c>
      <c r="D51" s="35"/>
      <c r="E51" s="37" t="s">
        <v>131</v>
      </c>
      <c r="F51" s="38" t="s">
        <v>80</v>
      </c>
      <c r="G51" s="39">
        <v>1</v>
      </c>
      <c r="H51" s="40">
        <v>0</v>
      </c>
      <c r="I51" s="40">
        <f>ROUND(G51*H51,P4)</f>
        <v>0</v>
      </c>
      <c r="J51" s="38" t="s">
        <v>81</v>
      </c>
      <c r="O51" s="41">
        <f>I51*0.21</f>
        <v>0</v>
      </c>
      <c r="P51">
        <v>3</v>
      </c>
    </row>
    <row r="52" ht="45">
      <c r="A52" s="35" t="s">
        <v>82</v>
      </c>
      <c r="B52" s="42"/>
      <c r="C52" s="43"/>
      <c r="D52" s="43"/>
      <c r="E52" s="37" t="s">
        <v>132</v>
      </c>
      <c r="F52" s="43"/>
      <c r="G52" s="43"/>
      <c r="H52" s="43"/>
      <c r="I52" s="43"/>
      <c r="J52" s="44"/>
    </row>
    <row r="53" ht="105">
      <c r="A53" s="35" t="s">
        <v>84</v>
      </c>
      <c r="B53" s="45"/>
      <c r="C53" s="46"/>
      <c r="D53" s="46"/>
      <c r="E53" s="37" t="s">
        <v>133</v>
      </c>
      <c r="F53" s="46"/>
      <c r="G53" s="46"/>
      <c r="H53" s="46"/>
      <c r="I53" s="46"/>
      <c r="J53" s="47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55</v>
      </c>
      <c r="F2" s="15"/>
      <c r="G2" s="15"/>
      <c r="H2" s="15"/>
      <c r="I2" s="15"/>
      <c r="J2" s="17"/>
    </row>
    <row r="3">
      <c r="A3" s="3" t="s">
        <v>56</v>
      </c>
      <c r="B3" s="18" t="s">
        <v>57</v>
      </c>
      <c r="C3" s="19" t="s">
        <v>58</v>
      </c>
      <c r="D3" s="20"/>
      <c r="E3" s="21" t="s">
        <v>59</v>
      </c>
      <c r="F3" s="15"/>
      <c r="G3" s="15"/>
      <c r="H3" s="22" t="s">
        <v>47</v>
      </c>
      <c r="I3" s="23">
        <f>SUMIFS(I8:I59,A8:A59,"SD")</f>
        <v>0</v>
      </c>
      <c r="J3" s="17"/>
      <c r="O3">
        <v>0</v>
      </c>
      <c r="P3">
        <v>2</v>
      </c>
    </row>
    <row r="4">
      <c r="A4" s="3" t="s">
        <v>60</v>
      </c>
      <c r="B4" s="18" t="s">
        <v>61</v>
      </c>
      <c r="C4" s="19" t="s">
        <v>47</v>
      </c>
      <c r="D4" s="20"/>
      <c r="E4" s="21" t="s">
        <v>48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62</v>
      </c>
      <c r="B5" s="25" t="s">
        <v>63</v>
      </c>
      <c r="C5" s="7" t="s">
        <v>64</v>
      </c>
      <c r="D5" s="7" t="s">
        <v>65</v>
      </c>
      <c r="E5" s="7" t="s">
        <v>66</v>
      </c>
      <c r="F5" s="7" t="s">
        <v>67</v>
      </c>
      <c r="G5" s="7" t="s">
        <v>68</v>
      </c>
      <c r="H5" s="7" t="s">
        <v>69</v>
      </c>
      <c r="I5" s="7"/>
      <c r="J5" s="26" t="s">
        <v>70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71</v>
      </c>
      <c r="I6" s="7" t="s">
        <v>72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73</v>
      </c>
      <c r="B8" s="30"/>
      <c r="C8" s="31" t="s">
        <v>74</v>
      </c>
      <c r="D8" s="32"/>
      <c r="E8" s="29" t="s">
        <v>75</v>
      </c>
      <c r="F8" s="32"/>
      <c r="G8" s="32"/>
      <c r="H8" s="32"/>
      <c r="I8" s="33">
        <f>SUMIFS(I9:I20,A9:A20,"P")</f>
        <v>0</v>
      </c>
      <c r="J8" s="34"/>
    </row>
    <row r="9">
      <c r="A9" s="35" t="s">
        <v>76</v>
      </c>
      <c r="B9" s="35">
        <v>1</v>
      </c>
      <c r="C9" s="36" t="s">
        <v>90</v>
      </c>
      <c r="D9" s="35" t="s">
        <v>78</v>
      </c>
      <c r="E9" s="37" t="s">
        <v>92</v>
      </c>
      <c r="F9" s="38" t="s">
        <v>80</v>
      </c>
      <c r="G9" s="39">
        <v>1</v>
      </c>
      <c r="H9" s="40">
        <v>0</v>
      </c>
      <c r="I9" s="40">
        <f>ROUND(G9*H9,P4)</f>
        <v>0</v>
      </c>
      <c r="J9" s="38" t="s">
        <v>81</v>
      </c>
      <c r="O9" s="41">
        <f>I9*0.21</f>
        <v>0</v>
      </c>
      <c r="P9">
        <v>3</v>
      </c>
    </row>
    <row r="10" ht="30">
      <c r="A10" s="35" t="s">
        <v>82</v>
      </c>
      <c r="B10" s="42"/>
      <c r="C10" s="43"/>
      <c r="D10" s="43"/>
      <c r="E10" s="37" t="s">
        <v>901</v>
      </c>
      <c r="F10" s="43"/>
      <c r="G10" s="43"/>
      <c r="H10" s="43"/>
      <c r="I10" s="43"/>
      <c r="J10" s="44"/>
    </row>
    <row r="11" ht="60">
      <c r="A11" s="35" t="s">
        <v>84</v>
      </c>
      <c r="B11" s="42"/>
      <c r="C11" s="43"/>
      <c r="D11" s="43"/>
      <c r="E11" s="37" t="s">
        <v>94</v>
      </c>
      <c r="F11" s="43"/>
      <c r="G11" s="43"/>
      <c r="H11" s="43"/>
      <c r="I11" s="43"/>
      <c r="J11" s="44"/>
    </row>
    <row r="12">
      <c r="A12" s="35" t="s">
        <v>76</v>
      </c>
      <c r="B12" s="35">
        <v>2</v>
      </c>
      <c r="C12" s="36" t="s">
        <v>120</v>
      </c>
      <c r="D12" s="35" t="s">
        <v>78</v>
      </c>
      <c r="E12" s="37" t="s">
        <v>121</v>
      </c>
      <c r="F12" s="38" t="s">
        <v>80</v>
      </c>
      <c r="G12" s="39">
        <v>1</v>
      </c>
      <c r="H12" s="40">
        <v>0</v>
      </c>
      <c r="I12" s="40">
        <f>ROUND(G12*H12,P4)</f>
        <v>0</v>
      </c>
      <c r="J12" s="38" t="s">
        <v>81</v>
      </c>
      <c r="O12" s="41">
        <f>I12*0.21</f>
        <v>0</v>
      </c>
      <c r="P12">
        <v>3</v>
      </c>
    </row>
    <row r="13" ht="45">
      <c r="A13" s="35" t="s">
        <v>82</v>
      </c>
      <c r="B13" s="42"/>
      <c r="C13" s="43"/>
      <c r="D13" s="43"/>
      <c r="E13" s="37" t="s">
        <v>902</v>
      </c>
      <c r="F13" s="43"/>
      <c r="G13" s="43"/>
      <c r="H13" s="43"/>
      <c r="I13" s="43"/>
      <c r="J13" s="44"/>
    </row>
    <row r="14" ht="105">
      <c r="A14" s="35" t="s">
        <v>84</v>
      </c>
      <c r="B14" s="42"/>
      <c r="C14" s="43"/>
      <c r="D14" s="43"/>
      <c r="E14" s="37" t="s">
        <v>903</v>
      </c>
      <c r="F14" s="43"/>
      <c r="G14" s="43"/>
      <c r="H14" s="43"/>
      <c r="I14" s="43"/>
      <c r="J14" s="44"/>
    </row>
    <row r="15">
      <c r="A15" s="35" t="s">
        <v>76</v>
      </c>
      <c r="B15" s="35">
        <v>3</v>
      </c>
      <c r="C15" s="36" t="s">
        <v>124</v>
      </c>
      <c r="D15" s="35" t="s">
        <v>91</v>
      </c>
      <c r="E15" s="37" t="s">
        <v>125</v>
      </c>
      <c r="F15" s="38" t="s">
        <v>80</v>
      </c>
      <c r="G15" s="39">
        <v>1</v>
      </c>
      <c r="H15" s="40">
        <v>0</v>
      </c>
      <c r="I15" s="40">
        <f>ROUND(G15*H15,P4)</f>
        <v>0</v>
      </c>
      <c r="J15" s="38" t="s">
        <v>81</v>
      </c>
      <c r="O15" s="41">
        <f>I15*0.21</f>
        <v>0</v>
      </c>
      <c r="P15">
        <v>3</v>
      </c>
    </row>
    <row r="16" ht="30">
      <c r="A16" s="35" t="s">
        <v>82</v>
      </c>
      <c r="B16" s="42"/>
      <c r="C16" s="43"/>
      <c r="D16" s="43"/>
      <c r="E16" s="37" t="s">
        <v>904</v>
      </c>
      <c r="F16" s="43"/>
      <c r="G16" s="43"/>
      <c r="H16" s="43"/>
      <c r="I16" s="43"/>
      <c r="J16" s="44"/>
    </row>
    <row r="17" ht="60">
      <c r="A17" s="35" t="s">
        <v>84</v>
      </c>
      <c r="B17" s="42"/>
      <c r="C17" s="43"/>
      <c r="D17" s="43"/>
      <c r="E17" s="37" t="s">
        <v>94</v>
      </c>
      <c r="F17" s="43"/>
      <c r="G17" s="43"/>
      <c r="H17" s="43"/>
      <c r="I17" s="43"/>
      <c r="J17" s="44"/>
    </row>
    <row r="18">
      <c r="A18" s="35" t="s">
        <v>76</v>
      </c>
      <c r="B18" s="35">
        <v>4</v>
      </c>
      <c r="C18" s="36" t="s">
        <v>124</v>
      </c>
      <c r="D18" s="35" t="s">
        <v>95</v>
      </c>
      <c r="E18" s="37" t="s">
        <v>125</v>
      </c>
      <c r="F18" s="38" t="s">
        <v>80</v>
      </c>
      <c r="G18" s="39">
        <v>1</v>
      </c>
      <c r="H18" s="40">
        <v>0</v>
      </c>
      <c r="I18" s="40">
        <f>ROUND(G18*H18,P4)</f>
        <v>0</v>
      </c>
      <c r="J18" s="38" t="s">
        <v>81</v>
      </c>
      <c r="O18" s="41">
        <f>I18*0.21</f>
        <v>0</v>
      </c>
      <c r="P18">
        <v>3</v>
      </c>
    </row>
    <row r="19" ht="30">
      <c r="A19" s="35" t="s">
        <v>82</v>
      </c>
      <c r="B19" s="42"/>
      <c r="C19" s="43"/>
      <c r="D19" s="43"/>
      <c r="E19" s="37" t="s">
        <v>905</v>
      </c>
      <c r="F19" s="43"/>
      <c r="G19" s="43"/>
      <c r="H19" s="43"/>
      <c r="I19" s="43"/>
      <c r="J19" s="44"/>
    </row>
    <row r="20" ht="60">
      <c r="A20" s="35" t="s">
        <v>84</v>
      </c>
      <c r="B20" s="42"/>
      <c r="C20" s="43"/>
      <c r="D20" s="43"/>
      <c r="E20" s="37" t="s">
        <v>94</v>
      </c>
      <c r="F20" s="43"/>
      <c r="G20" s="43"/>
      <c r="H20" s="43"/>
      <c r="I20" s="43"/>
      <c r="J20" s="44"/>
    </row>
    <row r="21">
      <c r="A21" s="29" t="s">
        <v>73</v>
      </c>
      <c r="B21" s="30"/>
      <c r="C21" s="31" t="s">
        <v>140</v>
      </c>
      <c r="D21" s="32"/>
      <c r="E21" s="29" t="s">
        <v>141</v>
      </c>
      <c r="F21" s="32"/>
      <c r="G21" s="32"/>
      <c r="H21" s="32"/>
      <c r="I21" s="33">
        <f>SUMIFS(I22:I30,A22:A30,"P")</f>
        <v>0</v>
      </c>
      <c r="J21" s="34"/>
    </row>
    <row r="22">
      <c r="A22" s="35" t="s">
        <v>76</v>
      </c>
      <c r="B22" s="35">
        <v>5</v>
      </c>
      <c r="C22" s="36" t="s">
        <v>270</v>
      </c>
      <c r="D22" s="35" t="s">
        <v>78</v>
      </c>
      <c r="E22" s="37" t="s">
        <v>271</v>
      </c>
      <c r="F22" s="38" t="s">
        <v>171</v>
      </c>
      <c r="G22" s="39">
        <v>377.685</v>
      </c>
      <c r="H22" s="40">
        <v>0</v>
      </c>
      <c r="I22" s="40">
        <f>ROUND(G22*H22,P4)</f>
        <v>0</v>
      </c>
      <c r="J22" s="38" t="s">
        <v>81</v>
      </c>
      <c r="O22" s="41">
        <f>I22*0.21</f>
        <v>0</v>
      </c>
      <c r="P22">
        <v>3</v>
      </c>
    </row>
    <row r="23" ht="30">
      <c r="A23" s="35" t="s">
        <v>82</v>
      </c>
      <c r="B23" s="42"/>
      <c r="C23" s="43"/>
      <c r="D23" s="43"/>
      <c r="E23" s="37" t="s">
        <v>906</v>
      </c>
      <c r="F23" s="43"/>
      <c r="G23" s="43"/>
      <c r="H23" s="43"/>
      <c r="I23" s="43"/>
      <c r="J23" s="44"/>
    </row>
    <row r="24" ht="405">
      <c r="A24" s="35" t="s">
        <v>84</v>
      </c>
      <c r="B24" s="42"/>
      <c r="C24" s="43"/>
      <c r="D24" s="43"/>
      <c r="E24" s="37" t="s">
        <v>273</v>
      </c>
      <c r="F24" s="43"/>
      <c r="G24" s="43"/>
      <c r="H24" s="43"/>
      <c r="I24" s="43"/>
      <c r="J24" s="44"/>
    </row>
    <row r="25">
      <c r="A25" s="35" t="s">
        <v>76</v>
      </c>
      <c r="B25" s="35">
        <v>6</v>
      </c>
      <c r="C25" s="36" t="s">
        <v>277</v>
      </c>
      <c r="D25" s="35" t="s">
        <v>78</v>
      </c>
      <c r="E25" s="37" t="s">
        <v>278</v>
      </c>
      <c r="F25" s="38" t="s">
        <v>171</v>
      </c>
      <c r="G25" s="39">
        <v>377.685</v>
      </c>
      <c r="H25" s="40">
        <v>0</v>
      </c>
      <c r="I25" s="40">
        <f>ROUND(G25*H25,P4)</f>
        <v>0</v>
      </c>
      <c r="J25" s="38" t="s">
        <v>81</v>
      </c>
      <c r="O25" s="41">
        <f>I25*0.21</f>
        <v>0</v>
      </c>
      <c r="P25">
        <v>3</v>
      </c>
    </row>
    <row r="26">
      <c r="A26" s="35" t="s">
        <v>82</v>
      </c>
      <c r="B26" s="42"/>
      <c r="C26" s="43"/>
      <c r="D26" s="43"/>
      <c r="E26" s="37" t="s">
        <v>907</v>
      </c>
      <c r="F26" s="43"/>
      <c r="G26" s="43"/>
      <c r="H26" s="43"/>
      <c r="I26" s="43"/>
      <c r="J26" s="44"/>
    </row>
    <row r="27" ht="300">
      <c r="A27" s="35" t="s">
        <v>84</v>
      </c>
      <c r="B27" s="42"/>
      <c r="C27" s="43"/>
      <c r="D27" s="43"/>
      <c r="E27" s="37" t="s">
        <v>730</v>
      </c>
      <c r="F27" s="43"/>
      <c r="G27" s="43"/>
      <c r="H27" s="43"/>
      <c r="I27" s="43"/>
      <c r="J27" s="44"/>
    </row>
    <row r="28">
      <c r="A28" s="35" t="s">
        <v>76</v>
      </c>
      <c r="B28" s="35">
        <v>7</v>
      </c>
      <c r="C28" s="36" t="s">
        <v>908</v>
      </c>
      <c r="D28" s="35" t="s">
        <v>78</v>
      </c>
      <c r="E28" s="37" t="s">
        <v>909</v>
      </c>
      <c r="F28" s="38" t="s">
        <v>171</v>
      </c>
      <c r="G28" s="39">
        <v>68.670000000000002</v>
      </c>
      <c r="H28" s="40">
        <v>0</v>
      </c>
      <c r="I28" s="40">
        <f>ROUND(G28*H28,P4)</f>
        <v>0</v>
      </c>
      <c r="J28" s="38" t="s">
        <v>81</v>
      </c>
      <c r="O28" s="41">
        <f>I28*0.21</f>
        <v>0</v>
      </c>
      <c r="P28">
        <v>3</v>
      </c>
    </row>
    <row r="29">
      <c r="A29" s="35" t="s">
        <v>82</v>
      </c>
      <c r="B29" s="42"/>
      <c r="C29" s="43"/>
      <c r="D29" s="43"/>
      <c r="E29" s="37" t="s">
        <v>910</v>
      </c>
      <c r="F29" s="43"/>
      <c r="G29" s="43"/>
      <c r="H29" s="43"/>
      <c r="I29" s="43"/>
      <c r="J29" s="44"/>
    </row>
    <row r="30" ht="375">
      <c r="A30" s="35" t="s">
        <v>84</v>
      </c>
      <c r="B30" s="42"/>
      <c r="C30" s="43"/>
      <c r="D30" s="43"/>
      <c r="E30" s="37" t="s">
        <v>911</v>
      </c>
      <c r="F30" s="43"/>
      <c r="G30" s="43"/>
      <c r="H30" s="43"/>
      <c r="I30" s="43"/>
      <c r="J30" s="44"/>
    </row>
    <row r="31">
      <c r="A31" s="29" t="s">
        <v>73</v>
      </c>
      <c r="B31" s="30"/>
      <c r="C31" s="31" t="s">
        <v>483</v>
      </c>
      <c r="D31" s="32"/>
      <c r="E31" s="29" t="s">
        <v>484</v>
      </c>
      <c r="F31" s="32"/>
      <c r="G31" s="32"/>
      <c r="H31" s="32"/>
      <c r="I31" s="33">
        <f>SUMIFS(I32:I49,A32:A49,"P")</f>
        <v>0</v>
      </c>
      <c r="J31" s="34"/>
    </row>
    <row r="32">
      <c r="A32" s="35" t="s">
        <v>76</v>
      </c>
      <c r="B32" s="35">
        <v>8</v>
      </c>
      <c r="C32" s="36" t="s">
        <v>912</v>
      </c>
      <c r="D32" s="35" t="s">
        <v>78</v>
      </c>
      <c r="E32" s="37" t="s">
        <v>913</v>
      </c>
      <c r="F32" s="38" t="s">
        <v>194</v>
      </c>
      <c r="G32" s="39">
        <v>1144.5</v>
      </c>
      <c r="H32" s="40">
        <v>0</v>
      </c>
      <c r="I32" s="40">
        <f>ROUND(G32*H32,P4)</f>
        <v>0</v>
      </c>
      <c r="J32" s="38" t="s">
        <v>81</v>
      </c>
      <c r="O32" s="41">
        <f>I32*0.21</f>
        <v>0</v>
      </c>
      <c r="P32">
        <v>3</v>
      </c>
    </row>
    <row r="33">
      <c r="A33" s="35" t="s">
        <v>82</v>
      </c>
      <c r="B33" s="42"/>
      <c r="C33" s="43"/>
      <c r="D33" s="43"/>
      <c r="E33" s="37" t="s">
        <v>914</v>
      </c>
      <c r="F33" s="43"/>
      <c r="G33" s="43"/>
      <c r="H33" s="43"/>
      <c r="I33" s="43"/>
      <c r="J33" s="44"/>
    </row>
    <row r="34" ht="105">
      <c r="A34" s="35" t="s">
        <v>84</v>
      </c>
      <c r="B34" s="42"/>
      <c r="C34" s="43"/>
      <c r="D34" s="43"/>
      <c r="E34" s="37" t="s">
        <v>915</v>
      </c>
      <c r="F34" s="43"/>
      <c r="G34" s="43"/>
      <c r="H34" s="43"/>
      <c r="I34" s="43"/>
      <c r="J34" s="44"/>
    </row>
    <row r="35">
      <c r="A35" s="35" t="s">
        <v>76</v>
      </c>
      <c r="B35" s="35">
        <v>9</v>
      </c>
      <c r="C35" s="36" t="s">
        <v>916</v>
      </c>
      <c r="D35" s="35" t="s">
        <v>78</v>
      </c>
      <c r="E35" s="37" t="s">
        <v>917</v>
      </c>
      <c r="F35" s="38" t="s">
        <v>194</v>
      </c>
      <c r="G35" s="39">
        <v>3900</v>
      </c>
      <c r="H35" s="40">
        <v>0</v>
      </c>
      <c r="I35" s="40">
        <f>ROUND(G35*H35,P4)</f>
        <v>0</v>
      </c>
      <c r="J35" s="38" t="s">
        <v>81</v>
      </c>
      <c r="O35" s="41">
        <f>I35*0.21</f>
        <v>0</v>
      </c>
      <c r="P35">
        <v>3</v>
      </c>
    </row>
    <row r="36" ht="30">
      <c r="A36" s="35" t="s">
        <v>82</v>
      </c>
      <c r="B36" s="42"/>
      <c r="C36" s="43"/>
      <c r="D36" s="43"/>
      <c r="E36" s="37" t="s">
        <v>918</v>
      </c>
      <c r="F36" s="43"/>
      <c r="G36" s="43"/>
      <c r="H36" s="43"/>
      <c r="I36" s="43"/>
      <c r="J36" s="44"/>
    </row>
    <row r="37" ht="225">
      <c r="A37" s="35" t="s">
        <v>84</v>
      </c>
      <c r="B37" s="42"/>
      <c r="C37" s="43"/>
      <c r="D37" s="43"/>
      <c r="E37" s="37" t="s">
        <v>919</v>
      </c>
      <c r="F37" s="43"/>
      <c r="G37" s="43"/>
      <c r="H37" s="43"/>
      <c r="I37" s="43"/>
      <c r="J37" s="44"/>
    </row>
    <row r="38">
      <c r="A38" s="35" t="s">
        <v>76</v>
      </c>
      <c r="B38" s="35">
        <v>10</v>
      </c>
      <c r="C38" s="36" t="s">
        <v>920</v>
      </c>
      <c r="D38" s="35" t="s">
        <v>78</v>
      </c>
      <c r="E38" s="37" t="s">
        <v>921</v>
      </c>
      <c r="F38" s="38" t="s">
        <v>194</v>
      </c>
      <c r="G38" s="39">
        <v>1144.5</v>
      </c>
      <c r="H38" s="40">
        <v>0</v>
      </c>
      <c r="I38" s="40">
        <f>ROUND(G38*H38,P4)</f>
        <v>0</v>
      </c>
      <c r="J38" s="38" t="s">
        <v>81</v>
      </c>
      <c r="O38" s="41">
        <f>I38*0.21</f>
        <v>0</v>
      </c>
      <c r="P38">
        <v>3</v>
      </c>
    </row>
    <row r="39">
      <c r="A39" s="35" t="s">
        <v>82</v>
      </c>
      <c r="B39" s="42"/>
      <c r="C39" s="43"/>
      <c r="D39" s="43"/>
      <c r="E39" s="37" t="s">
        <v>922</v>
      </c>
      <c r="F39" s="43"/>
      <c r="G39" s="43"/>
      <c r="H39" s="43"/>
      <c r="I39" s="43"/>
      <c r="J39" s="44"/>
    </row>
    <row r="40" ht="225">
      <c r="A40" s="35" t="s">
        <v>84</v>
      </c>
      <c r="B40" s="42"/>
      <c r="C40" s="43"/>
      <c r="D40" s="43"/>
      <c r="E40" s="37" t="s">
        <v>923</v>
      </c>
      <c r="F40" s="43"/>
      <c r="G40" s="43"/>
      <c r="H40" s="43"/>
      <c r="I40" s="43"/>
      <c r="J40" s="44"/>
    </row>
    <row r="41">
      <c r="A41" s="35" t="s">
        <v>76</v>
      </c>
      <c r="B41" s="35">
        <v>11</v>
      </c>
      <c r="C41" s="36" t="s">
        <v>924</v>
      </c>
      <c r="D41" s="35" t="s">
        <v>78</v>
      </c>
      <c r="E41" s="37" t="s">
        <v>925</v>
      </c>
      <c r="F41" s="38" t="s">
        <v>153</v>
      </c>
      <c r="G41" s="39">
        <v>3</v>
      </c>
      <c r="H41" s="40">
        <v>0</v>
      </c>
      <c r="I41" s="40">
        <f>ROUND(G41*H41,P4)</f>
        <v>0</v>
      </c>
      <c r="J41" s="38" t="s">
        <v>81</v>
      </c>
      <c r="O41" s="41">
        <f>I41*0.21</f>
        <v>0</v>
      </c>
      <c r="P41">
        <v>3</v>
      </c>
    </row>
    <row r="42" ht="30">
      <c r="A42" s="35" t="s">
        <v>82</v>
      </c>
      <c r="B42" s="42"/>
      <c r="C42" s="43"/>
      <c r="D42" s="43"/>
      <c r="E42" s="37" t="s">
        <v>926</v>
      </c>
      <c r="F42" s="43"/>
      <c r="G42" s="43"/>
      <c r="H42" s="43"/>
      <c r="I42" s="43"/>
      <c r="J42" s="44"/>
    </row>
    <row r="43" ht="180">
      <c r="A43" s="35" t="s">
        <v>84</v>
      </c>
      <c r="B43" s="42"/>
      <c r="C43" s="43"/>
      <c r="D43" s="43"/>
      <c r="E43" s="37" t="s">
        <v>927</v>
      </c>
      <c r="F43" s="43"/>
      <c r="G43" s="43"/>
      <c r="H43" s="43"/>
      <c r="I43" s="43"/>
      <c r="J43" s="44"/>
    </row>
    <row r="44" ht="30">
      <c r="A44" s="35" t="s">
        <v>76</v>
      </c>
      <c r="B44" s="35">
        <v>12</v>
      </c>
      <c r="C44" s="36" t="s">
        <v>928</v>
      </c>
      <c r="D44" s="35" t="s">
        <v>78</v>
      </c>
      <c r="E44" s="37" t="s">
        <v>929</v>
      </c>
      <c r="F44" s="38" t="s">
        <v>153</v>
      </c>
      <c r="G44" s="39">
        <v>6</v>
      </c>
      <c r="H44" s="40">
        <v>0</v>
      </c>
      <c r="I44" s="40">
        <f>ROUND(G44*H44,P4)</f>
        <v>0</v>
      </c>
      <c r="J44" s="38" t="s">
        <v>81</v>
      </c>
      <c r="O44" s="41">
        <f>I44*0.21</f>
        <v>0</v>
      </c>
      <c r="P44">
        <v>3</v>
      </c>
    </row>
    <row r="45">
      <c r="A45" s="35" t="s">
        <v>82</v>
      </c>
      <c r="B45" s="42"/>
      <c r="C45" s="43"/>
      <c r="D45" s="43"/>
      <c r="E45" s="48" t="s">
        <v>78</v>
      </c>
      <c r="F45" s="43"/>
      <c r="G45" s="43"/>
      <c r="H45" s="43"/>
      <c r="I45" s="43"/>
      <c r="J45" s="44"/>
    </row>
    <row r="46" ht="180">
      <c r="A46" s="35" t="s">
        <v>84</v>
      </c>
      <c r="B46" s="42"/>
      <c r="C46" s="43"/>
      <c r="D46" s="43"/>
      <c r="E46" s="37" t="s">
        <v>927</v>
      </c>
      <c r="F46" s="43"/>
      <c r="G46" s="43"/>
      <c r="H46" s="43"/>
      <c r="I46" s="43"/>
      <c r="J46" s="44"/>
    </row>
    <row r="47" ht="30">
      <c r="A47" s="35" t="s">
        <v>76</v>
      </c>
      <c r="B47" s="35">
        <v>13</v>
      </c>
      <c r="C47" s="36" t="s">
        <v>930</v>
      </c>
      <c r="D47" s="35" t="s">
        <v>78</v>
      </c>
      <c r="E47" s="37" t="s">
        <v>931</v>
      </c>
      <c r="F47" s="38" t="s">
        <v>153</v>
      </c>
      <c r="G47" s="39">
        <v>6</v>
      </c>
      <c r="H47" s="40">
        <v>0</v>
      </c>
      <c r="I47" s="40">
        <f>ROUND(G47*H47,P4)</f>
        <v>0</v>
      </c>
      <c r="J47" s="38" t="s">
        <v>81</v>
      </c>
      <c r="O47" s="41">
        <f>I47*0.21</f>
        <v>0</v>
      </c>
      <c r="P47">
        <v>3</v>
      </c>
    </row>
    <row r="48">
      <c r="A48" s="35" t="s">
        <v>82</v>
      </c>
      <c r="B48" s="42"/>
      <c r="C48" s="43"/>
      <c r="D48" s="43"/>
      <c r="E48" s="48" t="s">
        <v>78</v>
      </c>
      <c r="F48" s="43"/>
      <c r="G48" s="43"/>
      <c r="H48" s="43"/>
      <c r="I48" s="43"/>
      <c r="J48" s="44"/>
    </row>
    <row r="49" ht="150">
      <c r="A49" s="35" t="s">
        <v>84</v>
      </c>
      <c r="B49" s="42"/>
      <c r="C49" s="43"/>
      <c r="D49" s="43"/>
      <c r="E49" s="37" t="s">
        <v>932</v>
      </c>
      <c r="F49" s="43"/>
      <c r="G49" s="43"/>
      <c r="H49" s="43"/>
      <c r="I49" s="43"/>
      <c r="J49" s="44"/>
    </row>
    <row r="50">
      <c r="A50" s="29" t="s">
        <v>73</v>
      </c>
      <c r="B50" s="30"/>
      <c r="C50" s="31" t="s">
        <v>399</v>
      </c>
      <c r="D50" s="32"/>
      <c r="E50" s="29" t="s">
        <v>400</v>
      </c>
      <c r="F50" s="32"/>
      <c r="G50" s="32"/>
      <c r="H50" s="32"/>
      <c r="I50" s="33">
        <f>SUMIFS(I51:I59,A51:A59,"P")</f>
        <v>0</v>
      </c>
      <c r="J50" s="34"/>
    </row>
    <row r="51">
      <c r="A51" s="35" t="s">
        <v>76</v>
      </c>
      <c r="B51" s="35">
        <v>14</v>
      </c>
      <c r="C51" s="36" t="s">
        <v>884</v>
      </c>
      <c r="D51" s="35" t="s">
        <v>78</v>
      </c>
      <c r="E51" s="37" t="s">
        <v>885</v>
      </c>
      <c r="F51" s="38" t="s">
        <v>194</v>
      </c>
      <c r="G51" s="39">
        <v>170</v>
      </c>
      <c r="H51" s="40">
        <v>0</v>
      </c>
      <c r="I51" s="40">
        <f>ROUND(G51*H51,P4)</f>
        <v>0</v>
      </c>
      <c r="J51" s="38" t="s">
        <v>81</v>
      </c>
      <c r="O51" s="41">
        <f>I51*0.21</f>
        <v>0</v>
      </c>
      <c r="P51">
        <v>3</v>
      </c>
    </row>
    <row r="52" ht="30">
      <c r="A52" s="35" t="s">
        <v>82</v>
      </c>
      <c r="B52" s="42"/>
      <c r="C52" s="43"/>
      <c r="D52" s="43"/>
      <c r="E52" s="37" t="s">
        <v>933</v>
      </c>
      <c r="F52" s="43"/>
      <c r="G52" s="43"/>
      <c r="H52" s="43"/>
      <c r="I52" s="43"/>
      <c r="J52" s="44"/>
    </row>
    <row r="53" ht="300">
      <c r="A53" s="35" t="s">
        <v>84</v>
      </c>
      <c r="B53" s="42"/>
      <c r="C53" s="43"/>
      <c r="D53" s="43"/>
      <c r="E53" s="37" t="s">
        <v>887</v>
      </c>
      <c r="F53" s="43"/>
      <c r="G53" s="43"/>
      <c r="H53" s="43"/>
      <c r="I53" s="43"/>
      <c r="J53" s="44"/>
    </row>
    <row r="54">
      <c r="A54" s="35" t="s">
        <v>76</v>
      </c>
      <c r="B54" s="35">
        <v>15</v>
      </c>
      <c r="C54" s="36" t="s">
        <v>934</v>
      </c>
      <c r="D54" s="35" t="s">
        <v>78</v>
      </c>
      <c r="E54" s="37" t="s">
        <v>935</v>
      </c>
      <c r="F54" s="38" t="s">
        <v>153</v>
      </c>
      <c r="G54" s="39">
        <v>3</v>
      </c>
      <c r="H54" s="40">
        <v>0</v>
      </c>
      <c r="I54" s="40">
        <f>ROUND(G54*H54,P4)</f>
        <v>0</v>
      </c>
      <c r="J54" s="38" t="s">
        <v>81</v>
      </c>
      <c r="O54" s="41">
        <f>I54*0.21</f>
        <v>0</v>
      </c>
      <c r="P54">
        <v>3</v>
      </c>
    </row>
    <row r="55">
      <c r="A55" s="35" t="s">
        <v>82</v>
      </c>
      <c r="B55" s="42"/>
      <c r="C55" s="43"/>
      <c r="D55" s="43"/>
      <c r="E55" s="37" t="s">
        <v>936</v>
      </c>
      <c r="F55" s="43"/>
      <c r="G55" s="43"/>
      <c r="H55" s="43"/>
      <c r="I55" s="43"/>
      <c r="J55" s="44"/>
    </row>
    <row r="56">
      <c r="A56" s="35" t="s">
        <v>84</v>
      </c>
      <c r="B56" s="42"/>
      <c r="C56" s="43"/>
      <c r="D56" s="43"/>
      <c r="E56" s="37" t="s">
        <v>492</v>
      </c>
      <c r="F56" s="43"/>
      <c r="G56" s="43"/>
      <c r="H56" s="43"/>
      <c r="I56" s="43"/>
      <c r="J56" s="44"/>
    </row>
    <row r="57">
      <c r="A57" s="35" t="s">
        <v>76</v>
      </c>
      <c r="B57" s="35">
        <v>16</v>
      </c>
      <c r="C57" s="36" t="s">
        <v>937</v>
      </c>
      <c r="D57" s="35" t="s">
        <v>78</v>
      </c>
      <c r="E57" s="37" t="s">
        <v>938</v>
      </c>
      <c r="F57" s="38" t="s">
        <v>171</v>
      </c>
      <c r="G57" s="39">
        <v>10.199999999999999</v>
      </c>
      <c r="H57" s="40">
        <v>0</v>
      </c>
      <c r="I57" s="40">
        <f>ROUND(G57*H57,P4)</f>
        <v>0</v>
      </c>
      <c r="J57" s="38" t="s">
        <v>81</v>
      </c>
      <c r="O57" s="41">
        <f>I57*0.21</f>
        <v>0</v>
      </c>
      <c r="P57">
        <v>3</v>
      </c>
    </row>
    <row r="58">
      <c r="A58" s="35" t="s">
        <v>82</v>
      </c>
      <c r="B58" s="42"/>
      <c r="C58" s="43"/>
      <c r="D58" s="43"/>
      <c r="E58" s="48" t="s">
        <v>78</v>
      </c>
      <c r="F58" s="43"/>
      <c r="G58" s="43"/>
      <c r="H58" s="43"/>
      <c r="I58" s="43"/>
      <c r="J58" s="44"/>
    </row>
    <row r="59" ht="409.5">
      <c r="A59" s="35" t="s">
        <v>84</v>
      </c>
      <c r="B59" s="45"/>
      <c r="C59" s="46"/>
      <c r="D59" s="46"/>
      <c r="E59" s="37" t="s">
        <v>344</v>
      </c>
      <c r="F59" s="46"/>
      <c r="G59" s="46"/>
      <c r="H59" s="46"/>
      <c r="I59" s="46"/>
      <c r="J59" s="47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55</v>
      </c>
      <c r="F2" s="15"/>
      <c r="G2" s="15"/>
      <c r="H2" s="15"/>
      <c r="I2" s="15"/>
      <c r="J2" s="17"/>
    </row>
    <row r="3">
      <c r="A3" s="3" t="s">
        <v>56</v>
      </c>
      <c r="B3" s="18" t="s">
        <v>57</v>
      </c>
      <c r="C3" s="19" t="s">
        <v>58</v>
      </c>
      <c r="D3" s="20"/>
      <c r="E3" s="21" t="s">
        <v>59</v>
      </c>
      <c r="F3" s="15"/>
      <c r="G3" s="15"/>
      <c r="H3" s="22" t="s">
        <v>49</v>
      </c>
      <c r="I3" s="23">
        <f>SUMIFS(I8:I48,A8:A48,"SD")</f>
        <v>0</v>
      </c>
      <c r="J3" s="17"/>
      <c r="O3">
        <v>0</v>
      </c>
      <c r="P3">
        <v>2</v>
      </c>
    </row>
    <row r="4" ht="30">
      <c r="A4" s="3" t="s">
        <v>60</v>
      </c>
      <c r="B4" s="18" t="s">
        <v>61</v>
      </c>
      <c r="C4" s="19" t="s">
        <v>49</v>
      </c>
      <c r="D4" s="20"/>
      <c r="E4" s="21" t="s">
        <v>50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62</v>
      </c>
      <c r="B5" s="25" t="s">
        <v>63</v>
      </c>
      <c r="C5" s="7" t="s">
        <v>64</v>
      </c>
      <c r="D5" s="7" t="s">
        <v>65</v>
      </c>
      <c r="E5" s="7" t="s">
        <v>66</v>
      </c>
      <c r="F5" s="7" t="s">
        <v>67</v>
      </c>
      <c r="G5" s="7" t="s">
        <v>68</v>
      </c>
      <c r="H5" s="7" t="s">
        <v>69</v>
      </c>
      <c r="I5" s="7"/>
      <c r="J5" s="26" t="s">
        <v>70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71</v>
      </c>
      <c r="I6" s="7" t="s">
        <v>72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73</v>
      </c>
      <c r="B8" s="30"/>
      <c r="C8" s="31" t="s">
        <v>74</v>
      </c>
      <c r="D8" s="32"/>
      <c r="E8" s="29" t="s">
        <v>75</v>
      </c>
      <c r="F8" s="32"/>
      <c r="G8" s="32"/>
      <c r="H8" s="32"/>
      <c r="I8" s="33">
        <f>SUMIFS(I9:I14,A9:A14,"P")</f>
        <v>0</v>
      </c>
      <c r="J8" s="34"/>
    </row>
    <row r="9" ht="30">
      <c r="A9" s="35" t="s">
        <v>76</v>
      </c>
      <c r="B9" s="35">
        <v>1</v>
      </c>
      <c r="C9" s="36" t="s">
        <v>134</v>
      </c>
      <c r="D9" s="35" t="s">
        <v>78</v>
      </c>
      <c r="E9" s="37" t="s">
        <v>135</v>
      </c>
      <c r="F9" s="38" t="s">
        <v>136</v>
      </c>
      <c r="G9" s="39">
        <v>249.375</v>
      </c>
      <c r="H9" s="40">
        <v>0</v>
      </c>
      <c r="I9" s="40">
        <f>ROUND(G9*H9,P4)</f>
        <v>0</v>
      </c>
      <c r="J9" s="38" t="s">
        <v>81</v>
      </c>
      <c r="O9" s="41">
        <f>I9*0.21</f>
        <v>0</v>
      </c>
      <c r="P9">
        <v>3</v>
      </c>
    </row>
    <row r="10">
      <c r="A10" s="35" t="s">
        <v>82</v>
      </c>
      <c r="B10" s="42"/>
      <c r="C10" s="43"/>
      <c r="D10" s="43"/>
      <c r="E10" s="48" t="s">
        <v>78</v>
      </c>
      <c r="F10" s="43"/>
      <c r="G10" s="43"/>
      <c r="H10" s="43"/>
      <c r="I10" s="43"/>
      <c r="J10" s="44"/>
    </row>
    <row r="11" ht="165">
      <c r="A11" s="35" t="s">
        <v>84</v>
      </c>
      <c r="B11" s="42"/>
      <c r="C11" s="43"/>
      <c r="D11" s="43"/>
      <c r="E11" s="37" t="s">
        <v>137</v>
      </c>
      <c r="F11" s="43"/>
      <c r="G11" s="43"/>
      <c r="H11" s="43"/>
      <c r="I11" s="43"/>
      <c r="J11" s="44"/>
    </row>
    <row r="12">
      <c r="A12" s="35" t="s">
        <v>76</v>
      </c>
      <c r="B12" s="35">
        <v>2</v>
      </c>
      <c r="C12" s="36" t="s">
        <v>599</v>
      </c>
      <c r="D12" s="35" t="s">
        <v>78</v>
      </c>
      <c r="E12" s="37" t="s">
        <v>600</v>
      </c>
      <c r="F12" s="38" t="s">
        <v>80</v>
      </c>
      <c r="G12" s="39">
        <v>1</v>
      </c>
      <c r="H12" s="40">
        <v>0</v>
      </c>
      <c r="I12" s="40">
        <f>ROUND(G12*H12,P4)</f>
        <v>0</v>
      </c>
      <c r="J12" s="38" t="s">
        <v>81</v>
      </c>
      <c r="O12" s="41">
        <f>I12*0.21</f>
        <v>0</v>
      </c>
      <c r="P12">
        <v>3</v>
      </c>
    </row>
    <row r="13" ht="30">
      <c r="A13" s="35" t="s">
        <v>82</v>
      </c>
      <c r="B13" s="42"/>
      <c r="C13" s="43"/>
      <c r="D13" s="43"/>
      <c r="E13" s="37" t="s">
        <v>939</v>
      </c>
      <c r="F13" s="43"/>
      <c r="G13" s="43"/>
      <c r="H13" s="43"/>
      <c r="I13" s="43"/>
      <c r="J13" s="44"/>
    </row>
    <row r="14" ht="30">
      <c r="A14" s="35" t="s">
        <v>84</v>
      </c>
      <c r="B14" s="42"/>
      <c r="C14" s="43"/>
      <c r="D14" s="43"/>
      <c r="E14" s="37" t="s">
        <v>112</v>
      </c>
      <c r="F14" s="43"/>
      <c r="G14" s="43"/>
      <c r="H14" s="43"/>
      <c r="I14" s="43"/>
      <c r="J14" s="44"/>
    </row>
    <row r="15">
      <c r="A15" s="29" t="s">
        <v>73</v>
      </c>
      <c r="B15" s="30"/>
      <c r="C15" s="31" t="s">
        <v>140</v>
      </c>
      <c r="D15" s="32"/>
      <c r="E15" s="29" t="s">
        <v>141</v>
      </c>
      <c r="F15" s="32"/>
      <c r="G15" s="32"/>
      <c r="H15" s="32"/>
      <c r="I15" s="33">
        <f>SUMIFS(I16:I24,A16:A24,"P")</f>
        <v>0</v>
      </c>
      <c r="J15" s="34"/>
    </row>
    <row r="16">
      <c r="A16" s="35" t="s">
        <v>76</v>
      </c>
      <c r="B16" s="35">
        <v>3</v>
      </c>
      <c r="C16" s="36" t="s">
        <v>147</v>
      </c>
      <c r="D16" s="35" t="s">
        <v>78</v>
      </c>
      <c r="E16" s="37" t="s">
        <v>148</v>
      </c>
      <c r="F16" s="38" t="s">
        <v>144</v>
      </c>
      <c r="G16" s="39">
        <v>525</v>
      </c>
      <c r="H16" s="40">
        <v>0</v>
      </c>
      <c r="I16" s="40">
        <f>ROUND(G16*H16,P4)</f>
        <v>0</v>
      </c>
      <c r="J16" s="38" t="s">
        <v>81</v>
      </c>
      <c r="O16" s="41">
        <f>I16*0.21</f>
        <v>0</v>
      </c>
      <c r="P16">
        <v>3</v>
      </c>
    </row>
    <row r="17" ht="30">
      <c r="A17" s="35" t="s">
        <v>82</v>
      </c>
      <c r="B17" s="42"/>
      <c r="C17" s="43"/>
      <c r="D17" s="43"/>
      <c r="E17" s="37" t="s">
        <v>940</v>
      </c>
      <c r="F17" s="43"/>
      <c r="G17" s="43"/>
      <c r="H17" s="43"/>
      <c r="I17" s="43"/>
      <c r="J17" s="44"/>
    </row>
    <row r="18">
      <c r="A18" s="35" t="s">
        <v>84</v>
      </c>
      <c r="B18" s="42"/>
      <c r="C18" s="43"/>
      <c r="D18" s="43"/>
      <c r="E18" s="37" t="s">
        <v>150</v>
      </c>
      <c r="F18" s="43"/>
      <c r="G18" s="43"/>
      <c r="H18" s="43"/>
      <c r="I18" s="43"/>
      <c r="J18" s="44"/>
    </row>
    <row r="19" ht="30">
      <c r="A19" s="35" t="s">
        <v>76</v>
      </c>
      <c r="B19" s="35">
        <v>4</v>
      </c>
      <c r="C19" s="36" t="s">
        <v>941</v>
      </c>
      <c r="D19" s="35"/>
      <c r="E19" s="37" t="s">
        <v>942</v>
      </c>
      <c r="F19" s="38" t="s">
        <v>171</v>
      </c>
      <c r="G19" s="39">
        <v>84</v>
      </c>
      <c r="H19" s="40">
        <v>0</v>
      </c>
      <c r="I19" s="40">
        <f>ROUND(G19*H19,P4)</f>
        <v>0</v>
      </c>
      <c r="J19" s="38" t="s">
        <v>81</v>
      </c>
      <c r="O19" s="41">
        <f>I19*0.21</f>
        <v>0</v>
      </c>
      <c r="P19">
        <v>3</v>
      </c>
    </row>
    <row r="20" ht="45">
      <c r="A20" s="35" t="s">
        <v>82</v>
      </c>
      <c r="B20" s="42"/>
      <c r="C20" s="43"/>
      <c r="D20" s="43"/>
      <c r="E20" s="37" t="s">
        <v>943</v>
      </c>
      <c r="F20" s="43"/>
      <c r="G20" s="43"/>
      <c r="H20" s="43"/>
      <c r="I20" s="43"/>
      <c r="J20" s="44"/>
    </row>
    <row r="21" ht="90">
      <c r="A21" s="35" t="s">
        <v>84</v>
      </c>
      <c r="B21" s="42"/>
      <c r="C21" s="43"/>
      <c r="D21" s="43"/>
      <c r="E21" s="37" t="s">
        <v>236</v>
      </c>
      <c r="F21" s="43"/>
      <c r="G21" s="43"/>
      <c r="H21" s="43"/>
      <c r="I21" s="43"/>
      <c r="J21" s="44"/>
    </row>
    <row r="22">
      <c r="A22" s="35" t="s">
        <v>76</v>
      </c>
      <c r="B22" s="35">
        <v>5</v>
      </c>
      <c r="C22" s="36" t="s">
        <v>289</v>
      </c>
      <c r="D22" s="35" t="s">
        <v>78</v>
      </c>
      <c r="E22" s="37" t="s">
        <v>290</v>
      </c>
      <c r="F22" s="38" t="s">
        <v>144</v>
      </c>
      <c r="G22" s="39">
        <v>525</v>
      </c>
      <c r="H22" s="40">
        <v>0</v>
      </c>
      <c r="I22" s="40">
        <f>ROUND(G22*H22,P4)</f>
        <v>0</v>
      </c>
      <c r="J22" s="38" t="s">
        <v>81</v>
      </c>
      <c r="O22" s="41">
        <f>I22*0.21</f>
        <v>0</v>
      </c>
      <c r="P22">
        <v>3</v>
      </c>
    </row>
    <row r="23">
      <c r="A23" s="35" t="s">
        <v>82</v>
      </c>
      <c r="B23" s="42"/>
      <c r="C23" s="43"/>
      <c r="D23" s="43"/>
      <c r="E23" s="48" t="s">
        <v>78</v>
      </c>
      <c r="F23" s="43"/>
      <c r="G23" s="43"/>
      <c r="H23" s="43"/>
      <c r="I23" s="43"/>
      <c r="J23" s="44"/>
    </row>
    <row r="24" ht="30">
      <c r="A24" s="35" t="s">
        <v>84</v>
      </c>
      <c r="B24" s="42"/>
      <c r="C24" s="43"/>
      <c r="D24" s="43"/>
      <c r="E24" s="37" t="s">
        <v>291</v>
      </c>
      <c r="F24" s="43"/>
      <c r="G24" s="43"/>
      <c r="H24" s="43"/>
      <c r="I24" s="43"/>
      <c r="J24" s="44"/>
    </row>
    <row r="25">
      <c r="A25" s="29" t="s">
        <v>73</v>
      </c>
      <c r="B25" s="30"/>
      <c r="C25" s="31" t="s">
        <v>219</v>
      </c>
      <c r="D25" s="32"/>
      <c r="E25" s="29" t="s">
        <v>220</v>
      </c>
      <c r="F25" s="32"/>
      <c r="G25" s="32"/>
      <c r="H25" s="32"/>
      <c r="I25" s="33">
        <f>SUMIFS(I26:I28,A26:A28,"P")</f>
        <v>0</v>
      </c>
      <c r="J25" s="34"/>
    </row>
    <row r="26">
      <c r="A26" s="35" t="s">
        <v>76</v>
      </c>
      <c r="B26" s="35">
        <v>6</v>
      </c>
      <c r="C26" s="36" t="s">
        <v>323</v>
      </c>
      <c r="D26" s="35" t="s">
        <v>78</v>
      </c>
      <c r="E26" s="37" t="s">
        <v>324</v>
      </c>
      <c r="F26" s="38" t="s">
        <v>144</v>
      </c>
      <c r="G26" s="39">
        <v>525</v>
      </c>
      <c r="H26" s="40">
        <v>0</v>
      </c>
      <c r="I26" s="40">
        <f>ROUND(G26*H26,P4)</f>
        <v>0</v>
      </c>
      <c r="J26" s="38" t="s">
        <v>81</v>
      </c>
      <c r="O26" s="41">
        <f>I26*0.21</f>
        <v>0</v>
      </c>
      <c r="P26">
        <v>3</v>
      </c>
    </row>
    <row r="27">
      <c r="A27" s="35" t="s">
        <v>82</v>
      </c>
      <c r="B27" s="42"/>
      <c r="C27" s="43"/>
      <c r="D27" s="43"/>
      <c r="E27" s="48" t="s">
        <v>78</v>
      </c>
      <c r="F27" s="43"/>
      <c r="G27" s="43"/>
      <c r="H27" s="43"/>
      <c r="I27" s="43"/>
      <c r="J27" s="44"/>
    </row>
    <row r="28" ht="105">
      <c r="A28" s="35" t="s">
        <v>84</v>
      </c>
      <c r="B28" s="42"/>
      <c r="C28" s="43"/>
      <c r="D28" s="43"/>
      <c r="E28" s="37" t="s">
        <v>944</v>
      </c>
      <c r="F28" s="43"/>
      <c r="G28" s="43"/>
      <c r="H28" s="43"/>
      <c r="I28" s="43"/>
      <c r="J28" s="44"/>
    </row>
    <row r="29">
      <c r="A29" s="29" t="s">
        <v>73</v>
      </c>
      <c r="B29" s="30"/>
      <c r="C29" s="31" t="s">
        <v>360</v>
      </c>
      <c r="D29" s="32"/>
      <c r="E29" s="29" t="s">
        <v>361</v>
      </c>
      <c r="F29" s="32"/>
      <c r="G29" s="32"/>
      <c r="H29" s="32"/>
      <c r="I29" s="33">
        <f>SUMIFS(I30:I44,A30:A44,"P")</f>
        <v>0</v>
      </c>
      <c r="J29" s="34"/>
    </row>
    <row r="30">
      <c r="A30" s="35" t="s">
        <v>76</v>
      </c>
      <c r="B30" s="35">
        <v>7</v>
      </c>
      <c r="C30" s="36" t="s">
        <v>945</v>
      </c>
      <c r="D30" s="35"/>
      <c r="E30" s="37" t="s">
        <v>946</v>
      </c>
      <c r="F30" s="38" t="s">
        <v>171</v>
      </c>
      <c r="G30" s="39">
        <v>262.5</v>
      </c>
      <c r="H30" s="40">
        <v>0</v>
      </c>
      <c r="I30" s="40">
        <f>ROUND(G30*H30,P4)</f>
        <v>0</v>
      </c>
      <c r="J30" s="38" t="s">
        <v>81</v>
      </c>
      <c r="O30" s="41">
        <f>I30*0.21</f>
        <v>0</v>
      </c>
      <c r="P30">
        <v>3</v>
      </c>
    </row>
    <row r="31">
      <c r="A31" s="35" t="s">
        <v>82</v>
      </c>
      <c r="B31" s="42"/>
      <c r="C31" s="43"/>
      <c r="D31" s="43"/>
      <c r="E31" s="48" t="s">
        <v>78</v>
      </c>
      <c r="F31" s="43"/>
      <c r="G31" s="43"/>
      <c r="H31" s="43"/>
      <c r="I31" s="43"/>
      <c r="J31" s="44"/>
    </row>
    <row r="32" ht="60">
      <c r="A32" s="35" t="s">
        <v>84</v>
      </c>
      <c r="B32" s="42"/>
      <c r="C32" s="43"/>
      <c r="D32" s="43"/>
      <c r="E32" s="37" t="s">
        <v>534</v>
      </c>
      <c r="F32" s="43"/>
      <c r="G32" s="43"/>
      <c r="H32" s="43"/>
      <c r="I32" s="43"/>
      <c r="J32" s="44"/>
    </row>
    <row r="33">
      <c r="A33" s="35" t="s">
        <v>76</v>
      </c>
      <c r="B33" s="35">
        <v>8</v>
      </c>
      <c r="C33" s="36" t="s">
        <v>947</v>
      </c>
      <c r="D33" s="35"/>
      <c r="E33" s="37" t="s">
        <v>948</v>
      </c>
      <c r="F33" s="38" t="s">
        <v>144</v>
      </c>
      <c r="G33" s="39">
        <v>1620</v>
      </c>
      <c r="H33" s="40">
        <v>0</v>
      </c>
      <c r="I33" s="40">
        <f>ROUND(G33*H33,P4)</f>
        <v>0</v>
      </c>
      <c r="J33" s="38" t="s">
        <v>81</v>
      </c>
      <c r="O33" s="41">
        <f>I33*0.21</f>
        <v>0</v>
      </c>
      <c r="P33">
        <v>3</v>
      </c>
    </row>
    <row r="34">
      <c r="A34" s="35" t="s">
        <v>82</v>
      </c>
      <c r="B34" s="42"/>
      <c r="C34" s="43"/>
      <c r="D34" s="43"/>
      <c r="E34" s="37" t="s">
        <v>949</v>
      </c>
      <c r="F34" s="43"/>
      <c r="G34" s="43"/>
      <c r="H34" s="43"/>
      <c r="I34" s="43"/>
      <c r="J34" s="44"/>
    </row>
    <row r="35" ht="120">
      <c r="A35" s="35" t="s">
        <v>84</v>
      </c>
      <c r="B35" s="42"/>
      <c r="C35" s="43"/>
      <c r="D35" s="43"/>
      <c r="E35" s="37" t="s">
        <v>535</v>
      </c>
      <c r="F35" s="43"/>
      <c r="G35" s="43"/>
      <c r="H35" s="43"/>
      <c r="I35" s="43"/>
      <c r="J35" s="44"/>
    </row>
    <row r="36">
      <c r="A36" s="35" t="s">
        <v>76</v>
      </c>
      <c r="B36" s="35">
        <v>9</v>
      </c>
      <c r="C36" s="36" t="s">
        <v>950</v>
      </c>
      <c r="D36" s="35"/>
      <c r="E36" s="37" t="s">
        <v>951</v>
      </c>
      <c r="F36" s="38" t="s">
        <v>144</v>
      </c>
      <c r="G36" s="39">
        <v>3780</v>
      </c>
      <c r="H36" s="40">
        <v>0</v>
      </c>
      <c r="I36" s="40">
        <f>ROUND(G36*H36,P4)</f>
        <v>0</v>
      </c>
      <c r="J36" s="38" t="s">
        <v>81</v>
      </c>
      <c r="O36" s="41">
        <f>I36*0.21</f>
        <v>0</v>
      </c>
      <c r="P36">
        <v>3</v>
      </c>
    </row>
    <row r="37">
      <c r="A37" s="35" t="s">
        <v>82</v>
      </c>
      <c r="B37" s="42"/>
      <c r="C37" s="43"/>
      <c r="D37" s="43"/>
      <c r="E37" s="37" t="s">
        <v>952</v>
      </c>
      <c r="F37" s="43"/>
      <c r="G37" s="43"/>
      <c r="H37" s="43"/>
      <c r="I37" s="43"/>
      <c r="J37" s="44"/>
    </row>
    <row r="38" ht="135">
      <c r="A38" s="35" t="s">
        <v>84</v>
      </c>
      <c r="B38" s="42"/>
      <c r="C38" s="43"/>
      <c r="D38" s="43"/>
      <c r="E38" s="37" t="s">
        <v>953</v>
      </c>
      <c r="F38" s="43"/>
      <c r="G38" s="43"/>
      <c r="H38" s="43"/>
      <c r="I38" s="43"/>
      <c r="J38" s="44"/>
    </row>
    <row r="39">
      <c r="A39" s="35" t="s">
        <v>76</v>
      </c>
      <c r="B39" s="35">
        <v>10</v>
      </c>
      <c r="C39" s="36" t="s">
        <v>954</v>
      </c>
      <c r="D39" s="35"/>
      <c r="E39" s="37" t="s">
        <v>955</v>
      </c>
      <c r="F39" s="38" t="s">
        <v>171</v>
      </c>
      <c r="G39" s="39">
        <v>67.200000000000003</v>
      </c>
      <c r="H39" s="40">
        <v>0</v>
      </c>
      <c r="I39" s="40">
        <f>ROUND(G39*H39,P4)</f>
        <v>0</v>
      </c>
      <c r="J39" s="38" t="s">
        <v>81</v>
      </c>
      <c r="O39" s="41">
        <f>I39*0.21</f>
        <v>0</v>
      </c>
      <c r="P39">
        <v>3</v>
      </c>
    </row>
    <row r="40">
      <c r="A40" s="35" t="s">
        <v>82</v>
      </c>
      <c r="B40" s="42"/>
      <c r="C40" s="43"/>
      <c r="D40" s="43"/>
      <c r="E40" s="37" t="s">
        <v>956</v>
      </c>
      <c r="F40" s="43"/>
      <c r="G40" s="43"/>
      <c r="H40" s="43"/>
      <c r="I40" s="43"/>
      <c r="J40" s="44"/>
    </row>
    <row r="41" ht="255">
      <c r="A41" s="35" t="s">
        <v>84</v>
      </c>
      <c r="B41" s="42"/>
      <c r="C41" s="43"/>
      <c r="D41" s="43"/>
      <c r="E41" s="37" t="s">
        <v>957</v>
      </c>
      <c r="F41" s="43"/>
      <c r="G41" s="43"/>
      <c r="H41" s="43"/>
      <c r="I41" s="43"/>
      <c r="J41" s="44"/>
    </row>
    <row r="42">
      <c r="A42" s="35" t="s">
        <v>76</v>
      </c>
      <c r="B42" s="35">
        <v>11</v>
      </c>
      <c r="C42" s="36" t="s">
        <v>958</v>
      </c>
      <c r="D42" s="35"/>
      <c r="E42" s="37" t="s">
        <v>959</v>
      </c>
      <c r="F42" s="38" t="s">
        <v>171</v>
      </c>
      <c r="G42" s="39">
        <v>127.68000000000001</v>
      </c>
      <c r="H42" s="40">
        <v>0</v>
      </c>
      <c r="I42" s="40">
        <f>ROUND(G42*H42,P4)</f>
        <v>0</v>
      </c>
      <c r="J42" s="38" t="s">
        <v>81</v>
      </c>
      <c r="O42" s="41">
        <f>I42*0.21</f>
        <v>0</v>
      </c>
      <c r="P42">
        <v>3</v>
      </c>
    </row>
    <row r="43">
      <c r="A43" s="35" t="s">
        <v>82</v>
      </c>
      <c r="B43" s="42"/>
      <c r="C43" s="43"/>
      <c r="D43" s="43"/>
      <c r="E43" s="37" t="s">
        <v>960</v>
      </c>
      <c r="F43" s="43"/>
      <c r="G43" s="43"/>
      <c r="H43" s="43"/>
      <c r="I43" s="43"/>
      <c r="J43" s="44"/>
    </row>
    <row r="44" ht="255">
      <c r="A44" s="35" t="s">
        <v>84</v>
      </c>
      <c r="B44" s="42"/>
      <c r="C44" s="43"/>
      <c r="D44" s="43"/>
      <c r="E44" s="37" t="s">
        <v>957</v>
      </c>
      <c r="F44" s="43"/>
      <c r="G44" s="43"/>
      <c r="H44" s="43"/>
      <c r="I44" s="43"/>
      <c r="J44" s="44"/>
    </row>
    <row r="45">
      <c r="A45" s="29" t="s">
        <v>73</v>
      </c>
      <c r="B45" s="30"/>
      <c r="C45" s="31" t="s">
        <v>190</v>
      </c>
      <c r="D45" s="32"/>
      <c r="E45" s="29" t="s">
        <v>191</v>
      </c>
      <c r="F45" s="32"/>
      <c r="G45" s="32"/>
      <c r="H45" s="32"/>
      <c r="I45" s="33">
        <f>SUMIFS(I46:I48,A46:A48,"P")</f>
        <v>0</v>
      </c>
      <c r="J45" s="34"/>
    </row>
    <row r="46">
      <c r="A46" s="35" t="s">
        <v>76</v>
      </c>
      <c r="B46" s="35">
        <v>12</v>
      </c>
      <c r="C46" s="36" t="s">
        <v>690</v>
      </c>
      <c r="D46" s="35" t="s">
        <v>78</v>
      </c>
      <c r="E46" s="37" t="s">
        <v>691</v>
      </c>
      <c r="F46" s="38" t="s">
        <v>153</v>
      </c>
      <c r="G46" s="39">
        <v>60</v>
      </c>
      <c r="H46" s="40">
        <v>0</v>
      </c>
      <c r="I46" s="40">
        <f>ROUND(G46*H46,P4)</f>
        <v>0</v>
      </c>
      <c r="J46" s="38" t="s">
        <v>81</v>
      </c>
      <c r="O46" s="41">
        <f>I46*0.21</f>
        <v>0</v>
      </c>
      <c r="P46">
        <v>3</v>
      </c>
    </row>
    <row r="47">
      <c r="A47" s="35" t="s">
        <v>82</v>
      </c>
      <c r="B47" s="42"/>
      <c r="C47" s="43"/>
      <c r="D47" s="43"/>
      <c r="E47" s="37" t="s">
        <v>961</v>
      </c>
      <c r="F47" s="43"/>
      <c r="G47" s="43"/>
      <c r="H47" s="43"/>
      <c r="I47" s="43"/>
      <c r="J47" s="44"/>
    </row>
    <row r="48" ht="60">
      <c r="A48" s="35" t="s">
        <v>84</v>
      </c>
      <c r="B48" s="45"/>
      <c r="C48" s="46"/>
      <c r="D48" s="46"/>
      <c r="E48" s="37" t="s">
        <v>962</v>
      </c>
      <c r="F48" s="46"/>
      <c r="G48" s="46"/>
      <c r="H48" s="46"/>
      <c r="I48" s="46"/>
      <c r="J48" s="47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55</v>
      </c>
      <c r="F2" s="15"/>
      <c r="G2" s="15"/>
      <c r="H2" s="15"/>
      <c r="I2" s="15"/>
      <c r="J2" s="17"/>
    </row>
    <row r="3">
      <c r="A3" s="3" t="s">
        <v>56</v>
      </c>
      <c r="B3" s="18" t="s">
        <v>57</v>
      </c>
      <c r="C3" s="19" t="s">
        <v>58</v>
      </c>
      <c r="D3" s="20"/>
      <c r="E3" s="21" t="s">
        <v>59</v>
      </c>
      <c r="F3" s="15"/>
      <c r="G3" s="15"/>
      <c r="H3" s="22" t="s">
        <v>51</v>
      </c>
      <c r="I3" s="23">
        <f>SUMIFS(I8:I154,A8:A154,"SD")</f>
        <v>0</v>
      </c>
      <c r="J3" s="17"/>
      <c r="O3">
        <v>0</v>
      </c>
      <c r="P3">
        <v>2</v>
      </c>
    </row>
    <row r="4">
      <c r="A4" s="3" t="s">
        <v>60</v>
      </c>
      <c r="B4" s="18" t="s">
        <v>61</v>
      </c>
      <c r="C4" s="19" t="s">
        <v>51</v>
      </c>
      <c r="D4" s="20"/>
      <c r="E4" s="21" t="s">
        <v>52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62</v>
      </c>
      <c r="B5" s="25" t="s">
        <v>63</v>
      </c>
      <c r="C5" s="7" t="s">
        <v>64</v>
      </c>
      <c r="D5" s="7" t="s">
        <v>65</v>
      </c>
      <c r="E5" s="7" t="s">
        <v>66</v>
      </c>
      <c r="F5" s="7" t="s">
        <v>67</v>
      </c>
      <c r="G5" s="7" t="s">
        <v>68</v>
      </c>
      <c r="H5" s="7" t="s">
        <v>69</v>
      </c>
      <c r="I5" s="7"/>
      <c r="J5" s="26" t="s">
        <v>70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71</v>
      </c>
      <c r="I6" s="7" t="s">
        <v>72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73</v>
      </c>
      <c r="B8" s="30"/>
      <c r="C8" s="31" t="s">
        <v>74</v>
      </c>
      <c r="D8" s="32"/>
      <c r="E8" s="29" t="s">
        <v>75</v>
      </c>
      <c r="F8" s="32"/>
      <c r="G8" s="32"/>
      <c r="H8" s="32"/>
      <c r="I8" s="33">
        <f>SUMIFS(I9:I20,A9:A20,"P")</f>
        <v>0</v>
      </c>
      <c r="J8" s="34"/>
    </row>
    <row r="9" ht="30">
      <c r="A9" s="35" t="s">
        <v>76</v>
      </c>
      <c r="B9" s="35">
        <v>1</v>
      </c>
      <c r="C9" s="36" t="s">
        <v>134</v>
      </c>
      <c r="D9" s="35" t="s">
        <v>78</v>
      </c>
      <c r="E9" s="37" t="s">
        <v>135</v>
      </c>
      <c r="F9" s="38" t="s">
        <v>136</v>
      </c>
      <c r="G9" s="39">
        <v>334.31599999999997</v>
      </c>
      <c r="H9" s="40">
        <v>0</v>
      </c>
      <c r="I9" s="40">
        <f>ROUND(G9*H9,P4)</f>
        <v>0</v>
      </c>
      <c r="J9" s="38" t="s">
        <v>81</v>
      </c>
      <c r="O9" s="41">
        <f>I9*0.21</f>
        <v>0</v>
      </c>
      <c r="P9">
        <v>3</v>
      </c>
    </row>
    <row r="10">
      <c r="A10" s="35" t="s">
        <v>82</v>
      </c>
      <c r="B10" s="42"/>
      <c r="C10" s="43"/>
      <c r="D10" s="43"/>
      <c r="E10" s="48" t="s">
        <v>78</v>
      </c>
      <c r="F10" s="43"/>
      <c r="G10" s="43"/>
      <c r="H10" s="43"/>
      <c r="I10" s="43"/>
      <c r="J10" s="44"/>
    </row>
    <row r="11" ht="165">
      <c r="A11" s="35" t="s">
        <v>84</v>
      </c>
      <c r="B11" s="42"/>
      <c r="C11" s="43"/>
      <c r="D11" s="43"/>
      <c r="E11" s="37" t="s">
        <v>137</v>
      </c>
      <c r="F11" s="43"/>
      <c r="G11" s="43"/>
      <c r="H11" s="43"/>
      <c r="I11" s="43"/>
      <c r="J11" s="44"/>
    </row>
    <row r="12" ht="30">
      <c r="A12" s="35" t="s">
        <v>76</v>
      </c>
      <c r="B12" s="35">
        <v>2</v>
      </c>
      <c r="C12" s="36" t="s">
        <v>540</v>
      </c>
      <c r="D12" s="35" t="s">
        <v>78</v>
      </c>
      <c r="E12" s="37" t="s">
        <v>541</v>
      </c>
      <c r="F12" s="38" t="s">
        <v>136</v>
      </c>
      <c r="G12" s="39">
        <v>28.98</v>
      </c>
      <c r="H12" s="40">
        <v>0</v>
      </c>
      <c r="I12" s="40">
        <f>ROUND(G12*H12,P4)</f>
        <v>0</v>
      </c>
      <c r="J12" s="38" t="s">
        <v>81</v>
      </c>
      <c r="O12" s="41">
        <f>I12*0.21</f>
        <v>0</v>
      </c>
      <c r="P12">
        <v>3</v>
      </c>
    </row>
    <row r="13">
      <c r="A13" s="35" t="s">
        <v>82</v>
      </c>
      <c r="B13" s="42"/>
      <c r="C13" s="43"/>
      <c r="D13" s="43"/>
      <c r="E13" s="48" t="s">
        <v>78</v>
      </c>
      <c r="F13" s="43"/>
      <c r="G13" s="43"/>
      <c r="H13" s="43"/>
      <c r="I13" s="43"/>
      <c r="J13" s="44"/>
    </row>
    <row r="14" ht="165">
      <c r="A14" s="35" t="s">
        <v>84</v>
      </c>
      <c r="B14" s="42"/>
      <c r="C14" s="43"/>
      <c r="D14" s="43"/>
      <c r="E14" s="37" t="s">
        <v>137</v>
      </c>
      <c r="F14" s="43"/>
      <c r="G14" s="43"/>
      <c r="H14" s="43"/>
      <c r="I14" s="43"/>
      <c r="J14" s="44"/>
    </row>
    <row r="15" ht="30">
      <c r="A15" s="35" t="s">
        <v>76</v>
      </c>
      <c r="B15" s="35">
        <v>3</v>
      </c>
      <c r="C15" s="36" t="s">
        <v>449</v>
      </c>
      <c r="D15" s="35" t="s">
        <v>78</v>
      </c>
      <c r="E15" s="37" t="s">
        <v>450</v>
      </c>
      <c r="F15" s="38" t="s">
        <v>136</v>
      </c>
      <c r="G15" s="39">
        <v>40.896000000000001</v>
      </c>
      <c r="H15" s="40">
        <v>0</v>
      </c>
      <c r="I15" s="40">
        <f>ROUND(G15*H15,P4)</f>
        <v>0</v>
      </c>
      <c r="J15" s="38" t="s">
        <v>81</v>
      </c>
      <c r="O15" s="41">
        <f>I15*0.21</f>
        <v>0</v>
      </c>
      <c r="P15">
        <v>3</v>
      </c>
    </row>
    <row r="16">
      <c r="A16" s="35" t="s">
        <v>82</v>
      </c>
      <c r="B16" s="42"/>
      <c r="C16" s="43"/>
      <c r="D16" s="43"/>
      <c r="E16" s="48" t="s">
        <v>78</v>
      </c>
      <c r="F16" s="43"/>
      <c r="G16" s="43"/>
      <c r="H16" s="43"/>
      <c r="I16" s="43"/>
      <c r="J16" s="44"/>
    </row>
    <row r="17" ht="165">
      <c r="A17" s="35" t="s">
        <v>84</v>
      </c>
      <c r="B17" s="42"/>
      <c r="C17" s="43"/>
      <c r="D17" s="43"/>
      <c r="E17" s="37" t="s">
        <v>137</v>
      </c>
      <c r="F17" s="43"/>
      <c r="G17" s="43"/>
      <c r="H17" s="43"/>
      <c r="I17" s="43"/>
      <c r="J17" s="44"/>
    </row>
    <row r="18" ht="30">
      <c r="A18" s="35" t="s">
        <v>76</v>
      </c>
      <c r="B18" s="35">
        <v>4</v>
      </c>
      <c r="C18" s="36" t="s">
        <v>451</v>
      </c>
      <c r="D18" s="35" t="s">
        <v>78</v>
      </c>
      <c r="E18" s="37" t="s">
        <v>452</v>
      </c>
      <c r="F18" s="38" t="s">
        <v>136</v>
      </c>
      <c r="G18" s="39">
        <v>29.640000000000001</v>
      </c>
      <c r="H18" s="40">
        <v>0</v>
      </c>
      <c r="I18" s="40">
        <f>ROUND(G18*H18,P4)</f>
        <v>0</v>
      </c>
      <c r="J18" s="38" t="s">
        <v>81</v>
      </c>
      <c r="O18" s="41">
        <f>I18*0.21</f>
        <v>0</v>
      </c>
      <c r="P18">
        <v>3</v>
      </c>
    </row>
    <row r="19">
      <c r="A19" s="35" t="s">
        <v>82</v>
      </c>
      <c r="B19" s="42"/>
      <c r="C19" s="43"/>
      <c r="D19" s="43"/>
      <c r="E19" s="48" t="s">
        <v>78</v>
      </c>
      <c r="F19" s="43"/>
      <c r="G19" s="43"/>
      <c r="H19" s="43"/>
      <c r="I19" s="43"/>
      <c r="J19" s="44"/>
    </row>
    <row r="20" ht="165">
      <c r="A20" s="35" t="s">
        <v>84</v>
      </c>
      <c r="B20" s="42"/>
      <c r="C20" s="43"/>
      <c r="D20" s="43"/>
      <c r="E20" s="37" t="s">
        <v>137</v>
      </c>
      <c r="F20" s="43"/>
      <c r="G20" s="43"/>
      <c r="H20" s="43"/>
      <c r="I20" s="43"/>
      <c r="J20" s="44"/>
    </row>
    <row r="21">
      <c r="A21" s="29" t="s">
        <v>73</v>
      </c>
      <c r="B21" s="30"/>
      <c r="C21" s="31" t="s">
        <v>140</v>
      </c>
      <c r="D21" s="32"/>
      <c r="E21" s="29" t="s">
        <v>141</v>
      </c>
      <c r="F21" s="32"/>
      <c r="G21" s="32"/>
      <c r="H21" s="32"/>
      <c r="I21" s="33">
        <f>SUMIFS(I22:I36,A22:A36,"P")</f>
        <v>0</v>
      </c>
      <c r="J21" s="34"/>
    </row>
    <row r="22" ht="30">
      <c r="A22" s="35" t="s">
        <v>76</v>
      </c>
      <c r="B22" s="35">
        <v>5</v>
      </c>
      <c r="C22" s="36" t="s">
        <v>233</v>
      </c>
      <c r="D22" s="35" t="s">
        <v>78</v>
      </c>
      <c r="E22" s="37" t="s">
        <v>234</v>
      </c>
      <c r="F22" s="38" t="s">
        <v>171</v>
      </c>
      <c r="G22" s="39">
        <v>15.6</v>
      </c>
      <c r="H22" s="40">
        <v>0</v>
      </c>
      <c r="I22" s="40">
        <f>ROUND(G22*H22,P4)</f>
        <v>0</v>
      </c>
      <c r="J22" s="38" t="s">
        <v>81</v>
      </c>
      <c r="O22" s="41">
        <f>I22*0.21</f>
        <v>0</v>
      </c>
      <c r="P22">
        <v>3</v>
      </c>
    </row>
    <row r="23" ht="30">
      <c r="A23" s="35" t="s">
        <v>82</v>
      </c>
      <c r="B23" s="42"/>
      <c r="C23" s="43"/>
      <c r="D23" s="43"/>
      <c r="E23" s="37" t="s">
        <v>963</v>
      </c>
      <c r="F23" s="43"/>
      <c r="G23" s="43"/>
      <c r="H23" s="43"/>
      <c r="I23" s="43"/>
      <c r="J23" s="44"/>
    </row>
    <row r="24" ht="90">
      <c r="A24" s="35" t="s">
        <v>84</v>
      </c>
      <c r="B24" s="42"/>
      <c r="C24" s="43"/>
      <c r="D24" s="43"/>
      <c r="E24" s="37" t="s">
        <v>236</v>
      </c>
      <c r="F24" s="43"/>
      <c r="G24" s="43"/>
      <c r="H24" s="43"/>
      <c r="I24" s="43"/>
      <c r="J24" s="44"/>
    </row>
    <row r="25">
      <c r="A25" s="35" t="s">
        <v>76</v>
      </c>
      <c r="B25" s="35">
        <v>6</v>
      </c>
      <c r="C25" s="36" t="s">
        <v>237</v>
      </c>
      <c r="D25" s="35" t="s">
        <v>78</v>
      </c>
      <c r="E25" s="37" t="s">
        <v>238</v>
      </c>
      <c r="F25" s="38" t="s">
        <v>171</v>
      </c>
      <c r="G25" s="39">
        <v>12.6</v>
      </c>
      <c r="H25" s="40">
        <v>0</v>
      </c>
      <c r="I25" s="40">
        <f>ROUND(G25*H25,P4)</f>
        <v>0</v>
      </c>
      <c r="J25" s="38" t="s">
        <v>81</v>
      </c>
      <c r="O25" s="41">
        <f>I25*0.21</f>
        <v>0</v>
      </c>
      <c r="P25">
        <v>3</v>
      </c>
    </row>
    <row r="26" ht="30">
      <c r="A26" s="35" t="s">
        <v>82</v>
      </c>
      <c r="B26" s="42"/>
      <c r="C26" s="43"/>
      <c r="D26" s="43"/>
      <c r="E26" s="37" t="s">
        <v>964</v>
      </c>
      <c r="F26" s="43"/>
      <c r="G26" s="43"/>
      <c r="H26" s="43"/>
      <c r="I26" s="43"/>
      <c r="J26" s="44"/>
    </row>
    <row r="27" ht="90">
      <c r="A27" s="35" t="s">
        <v>84</v>
      </c>
      <c r="B27" s="42"/>
      <c r="C27" s="43"/>
      <c r="D27" s="43"/>
      <c r="E27" s="37" t="s">
        <v>236</v>
      </c>
      <c r="F27" s="43"/>
      <c r="G27" s="43"/>
      <c r="H27" s="43"/>
      <c r="I27" s="43"/>
      <c r="J27" s="44"/>
    </row>
    <row r="28" ht="30">
      <c r="A28" s="35" t="s">
        <v>76</v>
      </c>
      <c r="B28" s="35">
        <v>7</v>
      </c>
      <c r="C28" s="36" t="s">
        <v>965</v>
      </c>
      <c r="D28" s="35" t="s">
        <v>78</v>
      </c>
      <c r="E28" s="37" t="s">
        <v>966</v>
      </c>
      <c r="F28" s="38" t="s">
        <v>171</v>
      </c>
      <c r="G28" s="39">
        <v>8.4000000000000004</v>
      </c>
      <c r="H28" s="40">
        <v>0</v>
      </c>
      <c r="I28" s="40">
        <f>ROUND(G28*H28,P4)</f>
        <v>0</v>
      </c>
      <c r="J28" s="38" t="s">
        <v>81</v>
      </c>
      <c r="O28" s="41">
        <f>I28*0.21</f>
        <v>0</v>
      </c>
      <c r="P28">
        <v>3</v>
      </c>
    </row>
    <row r="29" ht="45">
      <c r="A29" s="35" t="s">
        <v>82</v>
      </c>
      <c r="B29" s="42"/>
      <c r="C29" s="43"/>
      <c r="D29" s="43"/>
      <c r="E29" s="37" t="s">
        <v>967</v>
      </c>
      <c r="F29" s="43"/>
      <c r="G29" s="43"/>
      <c r="H29" s="43"/>
      <c r="I29" s="43"/>
      <c r="J29" s="44"/>
    </row>
    <row r="30" ht="120">
      <c r="A30" s="35" t="s">
        <v>84</v>
      </c>
      <c r="B30" s="42"/>
      <c r="C30" s="43"/>
      <c r="D30" s="43"/>
      <c r="E30" s="37" t="s">
        <v>968</v>
      </c>
      <c r="F30" s="43"/>
      <c r="G30" s="43"/>
      <c r="H30" s="43"/>
      <c r="I30" s="43"/>
      <c r="J30" s="44"/>
    </row>
    <row r="31">
      <c r="A31" s="35" t="s">
        <v>76</v>
      </c>
      <c r="B31" s="35">
        <v>8</v>
      </c>
      <c r="C31" s="36" t="s">
        <v>246</v>
      </c>
      <c r="D31" s="35" t="s">
        <v>78</v>
      </c>
      <c r="E31" s="37" t="s">
        <v>247</v>
      </c>
      <c r="F31" s="38" t="s">
        <v>194</v>
      </c>
      <c r="G31" s="39">
        <v>28</v>
      </c>
      <c r="H31" s="40">
        <v>0</v>
      </c>
      <c r="I31" s="40">
        <f>ROUND(G31*H31,P4)</f>
        <v>0</v>
      </c>
      <c r="J31" s="38" t="s">
        <v>81</v>
      </c>
      <c r="O31" s="41">
        <f>I31*0.21</f>
        <v>0</v>
      </c>
      <c r="P31">
        <v>3</v>
      </c>
    </row>
    <row r="32">
      <c r="A32" s="35" t="s">
        <v>82</v>
      </c>
      <c r="B32" s="42"/>
      <c r="C32" s="43"/>
      <c r="D32" s="43"/>
      <c r="E32" s="37" t="s">
        <v>248</v>
      </c>
      <c r="F32" s="43"/>
      <c r="G32" s="43"/>
      <c r="H32" s="43"/>
      <c r="I32" s="43"/>
      <c r="J32" s="44"/>
    </row>
    <row r="33" ht="75">
      <c r="A33" s="35" t="s">
        <v>84</v>
      </c>
      <c r="B33" s="42"/>
      <c r="C33" s="43"/>
      <c r="D33" s="43"/>
      <c r="E33" s="37" t="s">
        <v>969</v>
      </c>
      <c r="F33" s="43"/>
      <c r="G33" s="43"/>
      <c r="H33" s="43"/>
      <c r="I33" s="43"/>
      <c r="J33" s="44"/>
    </row>
    <row r="34">
      <c r="A34" s="35" t="s">
        <v>76</v>
      </c>
      <c r="B34" s="35">
        <v>9</v>
      </c>
      <c r="C34" s="36" t="s">
        <v>252</v>
      </c>
      <c r="D34" s="35" t="s">
        <v>78</v>
      </c>
      <c r="E34" s="37" t="s">
        <v>253</v>
      </c>
      <c r="F34" s="38" t="s">
        <v>171</v>
      </c>
      <c r="G34" s="39">
        <v>175.95599999999999</v>
      </c>
      <c r="H34" s="40">
        <v>0</v>
      </c>
      <c r="I34" s="40">
        <f>ROUND(G34*H34,P4)</f>
        <v>0</v>
      </c>
      <c r="J34" s="38" t="s">
        <v>81</v>
      </c>
      <c r="O34" s="41">
        <f>I34*0.21</f>
        <v>0</v>
      </c>
      <c r="P34">
        <v>3</v>
      </c>
    </row>
    <row r="35">
      <c r="A35" s="35" t="s">
        <v>82</v>
      </c>
      <c r="B35" s="42"/>
      <c r="C35" s="43"/>
      <c r="D35" s="43"/>
      <c r="E35" s="37" t="s">
        <v>970</v>
      </c>
      <c r="F35" s="43"/>
      <c r="G35" s="43"/>
      <c r="H35" s="43"/>
      <c r="I35" s="43"/>
      <c r="J35" s="44"/>
    </row>
    <row r="36" ht="409.5">
      <c r="A36" s="35" t="s">
        <v>84</v>
      </c>
      <c r="B36" s="42"/>
      <c r="C36" s="43"/>
      <c r="D36" s="43"/>
      <c r="E36" s="37" t="s">
        <v>255</v>
      </c>
      <c r="F36" s="43"/>
      <c r="G36" s="43"/>
      <c r="H36" s="43"/>
      <c r="I36" s="43"/>
      <c r="J36" s="44"/>
    </row>
    <row r="37">
      <c r="A37" s="29" t="s">
        <v>73</v>
      </c>
      <c r="B37" s="30"/>
      <c r="C37" s="31" t="s">
        <v>219</v>
      </c>
      <c r="D37" s="32"/>
      <c r="E37" s="29" t="s">
        <v>220</v>
      </c>
      <c r="F37" s="32"/>
      <c r="G37" s="32"/>
      <c r="H37" s="32"/>
      <c r="I37" s="33">
        <f>SUMIFS(I38:I61,A38:A61,"P")</f>
        <v>0</v>
      </c>
      <c r="J37" s="34"/>
    </row>
    <row r="38">
      <c r="A38" s="35" t="s">
        <v>76</v>
      </c>
      <c r="B38" s="35">
        <v>10</v>
      </c>
      <c r="C38" s="36" t="s">
        <v>731</v>
      </c>
      <c r="D38" s="35" t="s">
        <v>78</v>
      </c>
      <c r="E38" s="37" t="s">
        <v>732</v>
      </c>
      <c r="F38" s="38" t="s">
        <v>171</v>
      </c>
      <c r="G38" s="39">
        <v>2.556</v>
      </c>
      <c r="H38" s="40">
        <v>0</v>
      </c>
      <c r="I38" s="40">
        <f>ROUND(G38*H38,P4)</f>
        <v>0</v>
      </c>
      <c r="J38" s="38" t="s">
        <v>81</v>
      </c>
      <c r="O38" s="41">
        <f>I38*0.21</f>
        <v>0</v>
      </c>
      <c r="P38">
        <v>3</v>
      </c>
    </row>
    <row r="39">
      <c r="A39" s="35" t="s">
        <v>82</v>
      </c>
      <c r="B39" s="42"/>
      <c r="C39" s="43"/>
      <c r="D39" s="43"/>
      <c r="E39" s="37" t="s">
        <v>971</v>
      </c>
      <c r="F39" s="43"/>
      <c r="G39" s="43"/>
      <c r="H39" s="43"/>
      <c r="I39" s="43"/>
      <c r="J39" s="44"/>
    </row>
    <row r="40" ht="105">
      <c r="A40" s="35" t="s">
        <v>84</v>
      </c>
      <c r="B40" s="42"/>
      <c r="C40" s="43"/>
      <c r="D40" s="43"/>
      <c r="E40" s="37" t="s">
        <v>972</v>
      </c>
      <c r="F40" s="43"/>
      <c r="G40" s="43"/>
      <c r="H40" s="43"/>
      <c r="I40" s="43"/>
      <c r="J40" s="44"/>
    </row>
    <row r="41">
      <c r="A41" s="35" t="s">
        <v>76</v>
      </c>
      <c r="B41" s="35">
        <v>11</v>
      </c>
      <c r="C41" s="36" t="s">
        <v>323</v>
      </c>
      <c r="D41" s="35" t="s">
        <v>91</v>
      </c>
      <c r="E41" s="37" t="s">
        <v>324</v>
      </c>
      <c r="F41" s="38" t="s">
        <v>144</v>
      </c>
      <c r="G41" s="39">
        <v>127.008</v>
      </c>
      <c r="H41" s="40">
        <v>0</v>
      </c>
      <c r="I41" s="40">
        <f>ROUND(G41*H41,P4)</f>
        <v>0</v>
      </c>
      <c r="J41" s="38" t="s">
        <v>81</v>
      </c>
      <c r="O41" s="41">
        <f>I41*0.21</f>
        <v>0</v>
      </c>
      <c r="P41">
        <v>3</v>
      </c>
    </row>
    <row r="42" ht="30">
      <c r="A42" s="35" t="s">
        <v>82</v>
      </c>
      <c r="B42" s="42"/>
      <c r="C42" s="43"/>
      <c r="D42" s="43"/>
      <c r="E42" s="37" t="s">
        <v>973</v>
      </c>
      <c r="F42" s="43"/>
      <c r="G42" s="43"/>
      <c r="H42" s="43"/>
      <c r="I42" s="43"/>
      <c r="J42" s="44"/>
    </row>
    <row r="43" ht="105">
      <c r="A43" s="35" t="s">
        <v>84</v>
      </c>
      <c r="B43" s="42"/>
      <c r="C43" s="43"/>
      <c r="D43" s="43"/>
      <c r="E43" s="37" t="s">
        <v>944</v>
      </c>
      <c r="F43" s="43"/>
      <c r="G43" s="43"/>
      <c r="H43" s="43"/>
      <c r="I43" s="43"/>
      <c r="J43" s="44"/>
    </row>
    <row r="44">
      <c r="A44" s="35" t="s">
        <v>76</v>
      </c>
      <c r="B44" s="35">
        <v>12</v>
      </c>
      <c r="C44" s="36" t="s">
        <v>323</v>
      </c>
      <c r="D44" s="35" t="s">
        <v>95</v>
      </c>
      <c r="E44" s="37" t="s">
        <v>324</v>
      </c>
      <c r="F44" s="38" t="s">
        <v>144</v>
      </c>
      <c r="G44" s="39">
        <v>77.111999999999995</v>
      </c>
      <c r="H44" s="40">
        <v>0</v>
      </c>
      <c r="I44" s="40">
        <f>ROUND(G44*H44,P4)</f>
        <v>0</v>
      </c>
      <c r="J44" s="38" t="s">
        <v>81</v>
      </c>
      <c r="O44" s="41">
        <f>I44*0.21</f>
        <v>0</v>
      </c>
      <c r="P44">
        <v>3</v>
      </c>
    </row>
    <row r="45" ht="30">
      <c r="A45" s="35" t="s">
        <v>82</v>
      </c>
      <c r="B45" s="42"/>
      <c r="C45" s="43"/>
      <c r="D45" s="43"/>
      <c r="E45" s="37" t="s">
        <v>464</v>
      </c>
      <c r="F45" s="43"/>
      <c r="G45" s="43"/>
      <c r="H45" s="43"/>
      <c r="I45" s="43"/>
      <c r="J45" s="44"/>
    </row>
    <row r="46" ht="105">
      <c r="A46" s="35" t="s">
        <v>84</v>
      </c>
      <c r="B46" s="42"/>
      <c r="C46" s="43"/>
      <c r="D46" s="43"/>
      <c r="E46" s="37" t="s">
        <v>944</v>
      </c>
      <c r="F46" s="43"/>
      <c r="G46" s="43"/>
      <c r="H46" s="43"/>
      <c r="I46" s="43"/>
      <c r="J46" s="44"/>
    </row>
    <row r="47">
      <c r="A47" s="35" t="s">
        <v>76</v>
      </c>
      <c r="B47" s="35">
        <v>13</v>
      </c>
      <c r="C47" s="36" t="s">
        <v>736</v>
      </c>
      <c r="D47" s="35" t="s">
        <v>78</v>
      </c>
      <c r="E47" s="37" t="s">
        <v>737</v>
      </c>
      <c r="F47" s="38" t="s">
        <v>136</v>
      </c>
      <c r="G47" s="39">
        <v>2.5699999999999998</v>
      </c>
      <c r="H47" s="40">
        <v>0</v>
      </c>
      <c r="I47" s="40">
        <f>ROUND(G47*H47,P4)</f>
        <v>0</v>
      </c>
      <c r="J47" s="38" t="s">
        <v>81</v>
      </c>
      <c r="O47" s="41">
        <f>I47*0.21</f>
        <v>0</v>
      </c>
      <c r="P47">
        <v>3</v>
      </c>
    </row>
    <row r="48">
      <c r="A48" s="35" t="s">
        <v>82</v>
      </c>
      <c r="B48" s="42"/>
      <c r="C48" s="43"/>
      <c r="D48" s="43"/>
      <c r="E48" s="37" t="s">
        <v>974</v>
      </c>
      <c r="F48" s="43"/>
      <c r="G48" s="43"/>
      <c r="H48" s="43"/>
      <c r="I48" s="43"/>
      <c r="J48" s="44"/>
    </row>
    <row r="49" ht="120">
      <c r="A49" s="35" t="s">
        <v>84</v>
      </c>
      <c r="B49" s="42"/>
      <c r="C49" s="43"/>
      <c r="D49" s="43"/>
      <c r="E49" s="37" t="s">
        <v>975</v>
      </c>
      <c r="F49" s="43"/>
      <c r="G49" s="43"/>
      <c r="H49" s="43"/>
      <c r="I49" s="43"/>
      <c r="J49" s="44"/>
    </row>
    <row r="50">
      <c r="A50" s="35" t="s">
        <v>76</v>
      </c>
      <c r="B50" s="35">
        <v>14</v>
      </c>
      <c r="C50" s="36" t="s">
        <v>740</v>
      </c>
      <c r="D50" s="35" t="s">
        <v>78</v>
      </c>
      <c r="E50" s="37" t="s">
        <v>741</v>
      </c>
      <c r="F50" s="38" t="s">
        <v>144</v>
      </c>
      <c r="G50" s="39">
        <v>24</v>
      </c>
      <c r="H50" s="40">
        <v>0</v>
      </c>
      <c r="I50" s="40">
        <f>ROUND(G50*H50,P4)</f>
        <v>0</v>
      </c>
      <c r="J50" s="38" t="s">
        <v>81</v>
      </c>
      <c r="O50" s="41">
        <f>I50*0.21</f>
        <v>0</v>
      </c>
      <c r="P50">
        <v>3</v>
      </c>
    </row>
    <row r="51">
      <c r="A51" s="35" t="s">
        <v>82</v>
      </c>
      <c r="B51" s="42"/>
      <c r="C51" s="43"/>
      <c r="D51" s="43"/>
      <c r="E51" s="37" t="s">
        <v>976</v>
      </c>
      <c r="F51" s="43"/>
      <c r="G51" s="43"/>
      <c r="H51" s="43"/>
      <c r="I51" s="43"/>
      <c r="J51" s="44"/>
    </row>
    <row r="52" ht="60">
      <c r="A52" s="35" t="s">
        <v>84</v>
      </c>
      <c r="B52" s="42"/>
      <c r="C52" s="43"/>
      <c r="D52" s="43"/>
      <c r="E52" s="37" t="s">
        <v>977</v>
      </c>
      <c r="F52" s="43"/>
      <c r="G52" s="43"/>
      <c r="H52" s="43"/>
      <c r="I52" s="43"/>
      <c r="J52" s="44"/>
    </row>
    <row r="53" ht="30">
      <c r="A53" s="35" t="s">
        <v>76</v>
      </c>
      <c r="B53" s="35">
        <v>15</v>
      </c>
      <c r="C53" s="36" t="s">
        <v>978</v>
      </c>
      <c r="D53" s="35" t="s">
        <v>78</v>
      </c>
      <c r="E53" s="37" t="s">
        <v>979</v>
      </c>
      <c r="F53" s="38" t="s">
        <v>194</v>
      </c>
      <c r="G53" s="39">
        <v>2.7999999999999998</v>
      </c>
      <c r="H53" s="40">
        <v>0</v>
      </c>
      <c r="I53" s="40">
        <f>ROUND(G53*H53,P4)</f>
        <v>0</v>
      </c>
      <c r="J53" s="38" t="s">
        <v>81</v>
      </c>
      <c r="O53" s="41">
        <f>I53*0.21</f>
        <v>0</v>
      </c>
      <c r="P53">
        <v>3</v>
      </c>
    </row>
    <row r="54">
      <c r="A54" s="35" t="s">
        <v>82</v>
      </c>
      <c r="B54" s="42"/>
      <c r="C54" s="43"/>
      <c r="D54" s="43"/>
      <c r="E54" s="37" t="s">
        <v>980</v>
      </c>
      <c r="F54" s="43"/>
      <c r="G54" s="43"/>
      <c r="H54" s="43"/>
      <c r="I54" s="43"/>
      <c r="J54" s="44"/>
    </row>
    <row r="55" ht="105">
      <c r="A55" s="35" t="s">
        <v>84</v>
      </c>
      <c r="B55" s="42"/>
      <c r="C55" s="43"/>
      <c r="D55" s="43"/>
      <c r="E55" s="37" t="s">
        <v>981</v>
      </c>
      <c r="F55" s="43"/>
      <c r="G55" s="43"/>
      <c r="H55" s="43"/>
      <c r="I55" s="43"/>
      <c r="J55" s="44"/>
    </row>
    <row r="56">
      <c r="A56" s="35" t="s">
        <v>76</v>
      </c>
      <c r="B56" s="35">
        <v>16</v>
      </c>
      <c r="C56" s="36" t="s">
        <v>982</v>
      </c>
      <c r="D56" s="35" t="s">
        <v>78</v>
      </c>
      <c r="E56" s="37" t="s">
        <v>983</v>
      </c>
      <c r="F56" s="38" t="s">
        <v>194</v>
      </c>
      <c r="G56" s="39">
        <v>63</v>
      </c>
      <c r="H56" s="40">
        <v>0</v>
      </c>
      <c r="I56" s="40">
        <f>ROUND(G56*H56,P4)</f>
        <v>0</v>
      </c>
      <c r="J56" s="38" t="s">
        <v>81</v>
      </c>
      <c r="O56" s="41">
        <f>I56*0.21</f>
        <v>0</v>
      </c>
      <c r="P56">
        <v>3</v>
      </c>
    </row>
    <row r="57" ht="30">
      <c r="A57" s="35" t="s">
        <v>82</v>
      </c>
      <c r="B57" s="42"/>
      <c r="C57" s="43"/>
      <c r="D57" s="43"/>
      <c r="E57" s="37" t="s">
        <v>984</v>
      </c>
      <c r="F57" s="43"/>
      <c r="G57" s="43"/>
      <c r="H57" s="43"/>
      <c r="I57" s="43"/>
      <c r="J57" s="44"/>
    </row>
    <row r="58" ht="255">
      <c r="A58" s="35" t="s">
        <v>84</v>
      </c>
      <c r="B58" s="42"/>
      <c r="C58" s="43"/>
      <c r="D58" s="43"/>
      <c r="E58" s="37" t="s">
        <v>985</v>
      </c>
      <c r="F58" s="43"/>
      <c r="G58" s="43"/>
      <c r="H58" s="43"/>
      <c r="I58" s="43"/>
      <c r="J58" s="44"/>
    </row>
    <row r="59">
      <c r="A59" s="35" t="s">
        <v>76</v>
      </c>
      <c r="B59" s="35">
        <v>17</v>
      </c>
      <c r="C59" s="36" t="s">
        <v>761</v>
      </c>
      <c r="D59" s="35" t="s">
        <v>78</v>
      </c>
      <c r="E59" s="37" t="s">
        <v>762</v>
      </c>
      <c r="F59" s="38" t="s">
        <v>171</v>
      </c>
      <c r="G59" s="39">
        <v>2.5430000000000001</v>
      </c>
      <c r="H59" s="40">
        <v>0</v>
      </c>
      <c r="I59" s="40">
        <f>ROUND(G59*H59,P4)</f>
        <v>0</v>
      </c>
      <c r="J59" s="38" t="s">
        <v>81</v>
      </c>
      <c r="O59" s="41">
        <f>I59*0.21</f>
        <v>0</v>
      </c>
      <c r="P59">
        <v>3</v>
      </c>
    </row>
    <row r="60">
      <c r="A60" s="35" t="s">
        <v>82</v>
      </c>
      <c r="B60" s="42"/>
      <c r="C60" s="43"/>
      <c r="D60" s="43"/>
      <c r="E60" s="37" t="s">
        <v>763</v>
      </c>
      <c r="F60" s="43"/>
      <c r="G60" s="43"/>
      <c r="H60" s="43"/>
      <c r="I60" s="43"/>
      <c r="J60" s="44"/>
    </row>
    <row r="61" ht="135">
      <c r="A61" s="35" t="s">
        <v>84</v>
      </c>
      <c r="B61" s="42"/>
      <c r="C61" s="43"/>
      <c r="D61" s="43"/>
      <c r="E61" s="37" t="s">
        <v>986</v>
      </c>
      <c r="F61" s="43"/>
      <c r="G61" s="43"/>
      <c r="H61" s="43"/>
      <c r="I61" s="43"/>
      <c r="J61" s="44"/>
    </row>
    <row r="62">
      <c r="A62" s="29" t="s">
        <v>73</v>
      </c>
      <c r="B62" s="30"/>
      <c r="C62" s="31" t="s">
        <v>772</v>
      </c>
      <c r="D62" s="32"/>
      <c r="E62" s="29" t="s">
        <v>773</v>
      </c>
      <c r="F62" s="32"/>
      <c r="G62" s="32"/>
      <c r="H62" s="32"/>
      <c r="I62" s="33">
        <f>SUMIFS(I63:I68,A63:A68,"P")</f>
        <v>0</v>
      </c>
      <c r="J62" s="34"/>
    </row>
    <row r="63">
      <c r="A63" s="35" t="s">
        <v>76</v>
      </c>
      <c r="B63" s="35">
        <v>18</v>
      </c>
      <c r="C63" s="36" t="s">
        <v>987</v>
      </c>
      <c r="D63" s="35"/>
      <c r="E63" s="37" t="s">
        <v>988</v>
      </c>
      <c r="F63" s="38" t="s">
        <v>171</v>
      </c>
      <c r="G63" s="39">
        <v>40.32</v>
      </c>
      <c r="H63" s="40">
        <v>0</v>
      </c>
      <c r="I63" s="40">
        <f>ROUND(G63*H63,P4)</f>
        <v>0</v>
      </c>
      <c r="J63" s="38" t="s">
        <v>81</v>
      </c>
      <c r="O63" s="41">
        <f>I63*0.21</f>
        <v>0</v>
      </c>
      <c r="P63">
        <v>3</v>
      </c>
    </row>
    <row r="64">
      <c r="A64" s="35" t="s">
        <v>82</v>
      </c>
      <c r="B64" s="42"/>
      <c r="C64" s="43"/>
      <c r="D64" s="43"/>
      <c r="E64" s="37" t="s">
        <v>989</v>
      </c>
      <c r="F64" s="43"/>
      <c r="G64" s="43"/>
      <c r="H64" s="43"/>
      <c r="I64" s="43"/>
      <c r="J64" s="44"/>
    </row>
    <row r="65" ht="409.5">
      <c r="A65" s="35" t="s">
        <v>84</v>
      </c>
      <c r="B65" s="42"/>
      <c r="C65" s="43"/>
      <c r="D65" s="43"/>
      <c r="E65" s="37" t="s">
        <v>348</v>
      </c>
      <c r="F65" s="43"/>
      <c r="G65" s="43"/>
      <c r="H65" s="43"/>
      <c r="I65" s="43"/>
      <c r="J65" s="44"/>
    </row>
    <row r="66">
      <c r="A66" s="35" t="s">
        <v>76</v>
      </c>
      <c r="B66" s="35">
        <v>19</v>
      </c>
      <c r="C66" s="36" t="s">
        <v>990</v>
      </c>
      <c r="D66" s="35"/>
      <c r="E66" s="37" t="s">
        <v>991</v>
      </c>
      <c r="F66" s="38" t="s">
        <v>136</v>
      </c>
      <c r="G66" s="39">
        <v>6</v>
      </c>
      <c r="H66" s="40">
        <v>0</v>
      </c>
      <c r="I66" s="40">
        <f>ROUND(G66*H66,P4)</f>
        <v>0</v>
      </c>
      <c r="J66" s="38" t="s">
        <v>81</v>
      </c>
      <c r="O66" s="41">
        <f>I66*0.21</f>
        <v>0</v>
      </c>
      <c r="P66">
        <v>3</v>
      </c>
    </row>
    <row r="67" ht="30">
      <c r="A67" s="35" t="s">
        <v>82</v>
      </c>
      <c r="B67" s="42"/>
      <c r="C67" s="43"/>
      <c r="D67" s="43"/>
      <c r="E67" s="37" t="s">
        <v>992</v>
      </c>
      <c r="F67" s="43"/>
      <c r="G67" s="43"/>
      <c r="H67" s="43"/>
      <c r="I67" s="43"/>
      <c r="J67" s="44"/>
    </row>
    <row r="68" ht="330">
      <c r="A68" s="35" t="s">
        <v>84</v>
      </c>
      <c r="B68" s="42"/>
      <c r="C68" s="43"/>
      <c r="D68" s="43"/>
      <c r="E68" s="37" t="s">
        <v>866</v>
      </c>
      <c r="F68" s="43"/>
      <c r="G68" s="43"/>
      <c r="H68" s="43"/>
      <c r="I68" s="43"/>
      <c r="J68" s="44"/>
    </row>
    <row r="69">
      <c r="A69" s="29" t="s">
        <v>73</v>
      </c>
      <c r="B69" s="30"/>
      <c r="C69" s="31" t="s">
        <v>339</v>
      </c>
      <c r="D69" s="32"/>
      <c r="E69" s="29" t="s">
        <v>340</v>
      </c>
      <c r="F69" s="32"/>
      <c r="G69" s="32"/>
      <c r="H69" s="32"/>
      <c r="I69" s="33">
        <f>SUMIFS(I70:I102,A70:A102,"P")</f>
        <v>0</v>
      </c>
      <c r="J69" s="34"/>
    </row>
    <row r="70">
      <c r="A70" s="35" t="s">
        <v>76</v>
      </c>
      <c r="B70" s="35">
        <v>20</v>
      </c>
      <c r="C70" s="36" t="s">
        <v>993</v>
      </c>
      <c r="D70" s="35" t="s">
        <v>78</v>
      </c>
      <c r="E70" s="37" t="s">
        <v>994</v>
      </c>
      <c r="F70" s="38" t="s">
        <v>171</v>
      </c>
      <c r="G70" s="39">
        <v>9.2400000000000002</v>
      </c>
      <c r="H70" s="40">
        <v>0</v>
      </c>
      <c r="I70" s="40">
        <f>ROUND(G70*H70,P4)</f>
        <v>0</v>
      </c>
      <c r="J70" s="38" t="s">
        <v>81</v>
      </c>
      <c r="O70" s="41">
        <f>I70*0.21</f>
        <v>0</v>
      </c>
      <c r="P70">
        <v>3</v>
      </c>
    </row>
    <row r="71">
      <c r="A71" s="35" t="s">
        <v>82</v>
      </c>
      <c r="B71" s="42"/>
      <c r="C71" s="43"/>
      <c r="D71" s="43"/>
      <c r="E71" s="37" t="s">
        <v>995</v>
      </c>
      <c r="F71" s="43"/>
      <c r="G71" s="43"/>
      <c r="H71" s="43"/>
      <c r="I71" s="43"/>
      <c r="J71" s="44"/>
    </row>
    <row r="72" ht="409.5">
      <c r="A72" s="35" t="s">
        <v>84</v>
      </c>
      <c r="B72" s="42"/>
      <c r="C72" s="43"/>
      <c r="D72" s="43"/>
      <c r="E72" s="37" t="s">
        <v>996</v>
      </c>
      <c r="F72" s="43"/>
      <c r="G72" s="43"/>
      <c r="H72" s="43"/>
      <c r="I72" s="43"/>
      <c r="J72" s="44"/>
    </row>
    <row r="73">
      <c r="A73" s="35" t="s">
        <v>76</v>
      </c>
      <c r="B73" s="35">
        <v>21</v>
      </c>
      <c r="C73" s="36" t="s">
        <v>997</v>
      </c>
      <c r="D73" s="35" t="s">
        <v>78</v>
      </c>
      <c r="E73" s="37" t="s">
        <v>998</v>
      </c>
      <c r="F73" s="38" t="s">
        <v>136</v>
      </c>
      <c r="G73" s="39">
        <v>1.3859999999999999</v>
      </c>
      <c r="H73" s="40">
        <v>0</v>
      </c>
      <c r="I73" s="40">
        <f>ROUND(G73*H73,P4)</f>
        <v>0</v>
      </c>
      <c r="J73" s="38" t="s">
        <v>81</v>
      </c>
      <c r="O73" s="41">
        <f>I73*0.21</f>
        <v>0</v>
      </c>
      <c r="P73">
        <v>3</v>
      </c>
    </row>
    <row r="74">
      <c r="A74" s="35" t="s">
        <v>82</v>
      </c>
      <c r="B74" s="42"/>
      <c r="C74" s="43"/>
      <c r="D74" s="43"/>
      <c r="E74" s="48" t="s">
        <v>78</v>
      </c>
      <c r="F74" s="43"/>
      <c r="G74" s="43"/>
      <c r="H74" s="43"/>
      <c r="I74" s="43"/>
      <c r="J74" s="44"/>
    </row>
    <row r="75" ht="375">
      <c r="A75" s="35" t="s">
        <v>84</v>
      </c>
      <c r="B75" s="42"/>
      <c r="C75" s="43"/>
      <c r="D75" s="43"/>
      <c r="E75" s="37" t="s">
        <v>999</v>
      </c>
      <c r="F75" s="43"/>
      <c r="G75" s="43"/>
      <c r="H75" s="43"/>
      <c r="I75" s="43"/>
      <c r="J75" s="44"/>
    </row>
    <row r="76">
      <c r="A76" s="35" t="s">
        <v>76</v>
      </c>
      <c r="B76" s="35">
        <v>22</v>
      </c>
      <c r="C76" s="36" t="s">
        <v>1000</v>
      </c>
      <c r="D76" s="35" t="s">
        <v>78</v>
      </c>
      <c r="E76" s="37" t="s">
        <v>1001</v>
      </c>
      <c r="F76" s="38" t="s">
        <v>194</v>
      </c>
      <c r="G76" s="39">
        <v>14</v>
      </c>
      <c r="H76" s="40">
        <v>0</v>
      </c>
      <c r="I76" s="40">
        <f>ROUND(G76*H76,P4)</f>
        <v>0</v>
      </c>
      <c r="J76" s="38" t="s">
        <v>81</v>
      </c>
      <c r="O76" s="41">
        <f>I76*0.21</f>
        <v>0</v>
      </c>
      <c r="P76">
        <v>3</v>
      </c>
    </row>
    <row r="77">
      <c r="A77" s="35" t="s">
        <v>82</v>
      </c>
      <c r="B77" s="42"/>
      <c r="C77" s="43"/>
      <c r="D77" s="43"/>
      <c r="E77" s="37" t="s">
        <v>1002</v>
      </c>
      <c r="F77" s="43"/>
      <c r="G77" s="43"/>
      <c r="H77" s="43"/>
      <c r="I77" s="43"/>
      <c r="J77" s="44"/>
    </row>
    <row r="78" ht="105">
      <c r="A78" s="35" t="s">
        <v>84</v>
      </c>
      <c r="B78" s="42"/>
      <c r="C78" s="43"/>
      <c r="D78" s="43"/>
      <c r="E78" s="37" t="s">
        <v>1003</v>
      </c>
      <c r="F78" s="43"/>
      <c r="G78" s="43"/>
      <c r="H78" s="43"/>
      <c r="I78" s="43"/>
      <c r="J78" s="44"/>
    </row>
    <row r="79">
      <c r="A79" s="35" t="s">
        <v>76</v>
      </c>
      <c r="B79" s="35">
        <v>23</v>
      </c>
      <c r="C79" s="36" t="s">
        <v>466</v>
      </c>
      <c r="D79" s="35"/>
      <c r="E79" s="37" t="s">
        <v>467</v>
      </c>
      <c r="F79" s="38" t="s">
        <v>171</v>
      </c>
      <c r="G79" s="39">
        <v>18.949999999999999</v>
      </c>
      <c r="H79" s="40">
        <v>0</v>
      </c>
      <c r="I79" s="40">
        <f>ROUND(G79*H79,P4)</f>
        <v>0</v>
      </c>
      <c r="J79" s="38" t="s">
        <v>81</v>
      </c>
      <c r="O79" s="41">
        <f>I79*0.21</f>
        <v>0</v>
      </c>
      <c r="P79">
        <v>3</v>
      </c>
    </row>
    <row r="80">
      <c r="A80" s="35" t="s">
        <v>82</v>
      </c>
      <c r="B80" s="42"/>
      <c r="C80" s="43"/>
      <c r="D80" s="43"/>
      <c r="E80" s="37" t="s">
        <v>1004</v>
      </c>
      <c r="F80" s="43"/>
      <c r="G80" s="43"/>
      <c r="H80" s="43"/>
      <c r="I80" s="43"/>
      <c r="J80" s="44"/>
    </row>
    <row r="81" ht="409.5">
      <c r="A81" s="35" t="s">
        <v>84</v>
      </c>
      <c r="B81" s="42"/>
      <c r="C81" s="43"/>
      <c r="D81" s="43"/>
      <c r="E81" s="37" t="s">
        <v>348</v>
      </c>
      <c r="F81" s="43"/>
      <c r="G81" s="43"/>
      <c r="H81" s="43"/>
      <c r="I81" s="43"/>
      <c r="J81" s="44"/>
    </row>
    <row r="82">
      <c r="A82" s="35" t="s">
        <v>76</v>
      </c>
      <c r="B82" s="35">
        <v>24</v>
      </c>
      <c r="C82" s="36" t="s">
        <v>345</v>
      </c>
      <c r="D82" s="35" t="s">
        <v>78</v>
      </c>
      <c r="E82" s="37" t="s">
        <v>346</v>
      </c>
      <c r="F82" s="38" t="s">
        <v>171</v>
      </c>
      <c r="G82" s="39">
        <v>4.7999999999999998</v>
      </c>
      <c r="H82" s="40">
        <v>0</v>
      </c>
      <c r="I82" s="40">
        <f>ROUND(G82*H82,P4)</f>
        <v>0</v>
      </c>
      <c r="J82" s="38" t="s">
        <v>81</v>
      </c>
      <c r="O82" s="41">
        <f>I82*0.21</f>
        <v>0</v>
      </c>
      <c r="P82">
        <v>3</v>
      </c>
    </row>
    <row r="83">
      <c r="A83" s="35" t="s">
        <v>82</v>
      </c>
      <c r="B83" s="42"/>
      <c r="C83" s="43"/>
      <c r="D83" s="43"/>
      <c r="E83" s="37" t="s">
        <v>1005</v>
      </c>
      <c r="F83" s="43"/>
      <c r="G83" s="43"/>
      <c r="H83" s="43"/>
      <c r="I83" s="43"/>
      <c r="J83" s="44"/>
    </row>
    <row r="84" ht="409.5">
      <c r="A84" s="35" t="s">
        <v>84</v>
      </c>
      <c r="B84" s="42"/>
      <c r="C84" s="43"/>
      <c r="D84" s="43"/>
      <c r="E84" s="37" t="s">
        <v>1006</v>
      </c>
      <c r="F84" s="43"/>
      <c r="G84" s="43"/>
      <c r="H84" s="43"/>
      <c r="I84" s="43"/>
      <c r="J84" s="44"/>
    </row>
    <row r="85">
      <c r="A85" s="35" t="s">
        <v>76</v>
      </c>
      <c r="B85" s="35">
        <v>25</v>
      </c>
      <c r="C85" s="36" t="s">
        <v>781</v>
      </c>
      <c r="D85" s="35" t="s">
        <v>78</v>
      </c>
      <c r="E85" s="37" t="s">
        <v>782</v>
      </c>
      <c r="F85" s="38" t="s">
        <v>171</v>
      </c>
      <c r="G85" s="39">
        <v>62.698999999999998</v>
      </c>
      <c r="H85" s="40">
        <v>0</v>
      </c>
      <c r="I85" s="40">
        <f>ROUND(G85*H85,P4)</f>
        <v>0</v>
      </c>
      <c r="J85" s="38" t="s">
        <v>81</v>
      </c>
      <c r="O85" s="41">
        <f>I85*0.21</f>
        <v>0</v>
      </c>
      <c r="P85">
        <v>3</v>
      </c>
    </row>
    <row r="86">
      <c r="A86" s="35" t="s">
        <v>82</v>
      </c>
      <c r="B86" s="42"/>
      <c r="C86" s="43"/>
      <c r="D86" s="43"/>
      <c r="E86" s="37" t="s">
        <v>1007</v>
      </c>
      <c r="F86" s="43"/>
      <c r="G86" s="43"/>
      <c r="H86" s="43"/>
      <c r="I86" s="43"/>
      <c r="J86" s="44"/>
    </row>
    <row r="87" ht="105">
      <c r="A87" s="35" t="s">
        <v>84</v>
      </c>
      <c r="B87" s="42"/>
      <c r="C87" s="43"/>
      <c r="D87" s="43"/>
      <c r="E87" s="37" t="s">
        <v>1008</v>
      </c>
      <c r="F87" s="43"/>
      <c r="G87" s="43"/>
      <c r="H87" s="43"/>
      <c r="I87" s="43"/>
      <c r="J87" s="44"/>
    </row>
    <row r="88" ht="30">
      <c r="A88" s="35" t="s">
        <v>76</v>
      </c>
      <c r="B88" s="35">
        <v>26</v>
      </c>
      <c r="C88" s="36" t="s">
        <v>1009</v>
      </c>
      <c r="D88" s="35" t="s">
        <v>78</v>
      </c>
      <c r="E88" s="37" t="s">
        <v>1010</v>
      </c>
      <c r="F88" s="38" t="s">
        <v>171</v>
      </c>
      <c r="G88" s="39">
        <v>62.244</v>
      </c>
      <c r="H88" s="40">
        <v>0</v>
      </c>
      <c r="I88" s="40">
        <f>ROUND(G88*H88,P4)</f>
        <v>0</v>
      </c>
      <c r="J88" s="38" t="s">
        <v>81</v>
      </c>
      <c r="O88" s="41">
        <f>I88*0.21</f>
        <v>0</v>
      </c>
      <c r="P88">
        <v>3</v>
      </c>
    </row>
    <row r="89">
      <c r="A89" s="35" t="s">
        <v>82</v>
      </c>
      <c r="B89" s="42"/>
      <c r="C89" s="43"/>
      <c r="D89" s="43"/>
      <c r="E89" s="37" t="s">
        <v>1011</v>
      </c>
      <c r="F89" s="43"/>
      <c r="G89" s="43"/>
      <c r="H89" s="43"/>
      <c r="I89" s="43"/>
      <c r="J89" s="44"/>
    </row>
    <row r="90" ht="105">
      <c r="A90" s="35" t="s">
        <v>84</v>
      </c>
      <c r="B90" s="42"/>
      <c r="C90" s="43"/>
      <c r="D90" s="43"/>
      <c r="E90" s="37" t="s">
        <v>1008</v>
      </c>
      <c r="F90" s="43"/>
      <c r="G90" s="43"/>
      <c r="H90" s="43"/>
      <c r="I90" s="43"/>
      <c r="J90" s="44"/>
    </row>
    <row r="91">
      <c r="A91" s="35" t="s">
        <v>76</v>
      </c>
      <c r="B91" s="35">
        <v>27</v>
      </c>
      <c r="C91" s="36" t="s">
        <v>1012</v>
      </c>
      <c r="D91" s="35" t="s">
        <v>78</v>
      </c>
      <c r="E91" s="37" t="s">
        <v>1013</v>
      </c>
      <c r="F91" s="38" t="s">
        <v>171</v>
      </c>
      <c r="G91" s="39">
        <v>31.122</v>
      </c>
      <c r="H91" s="40">
        <v>0</v>
      </c>
      <c r="I91" s="40">
        <f>ROUND(G91*H91,P4)</f>
        <v>0</v>
      </c>
      <c r="J91" s="38" t="s">
        <v>81</v>
      </c>
      <c r="O91" s="41">
        <f>I91*0.21</f>
        <v>0</v>
      </c>
      <c r="P91">
        <v>3</v>
      </c>
    </row>
    <row r="92">
      <c r="A92" s="35" t="s">
        <v>82</v>
      </c>
      <c r="B92" s="42"/>
      <c r="C92" s="43"/>
      <c r="D92" s="43"/>
      <c r="E92" s="37" t="s">
        <v>1014</v>
      </c>
      <c r="F92" s="43"/>
      <c r="G92" s="43"/>
      <c r="H92" s="43"/>
      <c r="I92" s="43"/>
      <c r="J92" s="44"/>
    </row>
    <row r="93" ht="75">
      <c r="A93" s="35" t="s">
        <v>84</v>
      </c>
      <c r="B93" s="42"/>
      <c r="C93" s="43"/>
      <c r="D93" s="43"/>
      <c r="E93" s="37" t="s">
        <v>1015</v>
      </c>
      <c r="F93" s="43"/>
      <c r="G93" s="43"/>
      <c r="H93" s="43"/>
      <c r="I93" s="43"/>
      <c r="J93" s="44"/>
    </row>
    <row r="94">
      <c r="A94" s="35" t="s">
        <v>76</v>
      </c>
      <c r="B94" s="35">
        <v>28</v>
      </c>
      <c r="C94" s="36" t="s">
        <v>475</v>
      </c>
      <c r="D94" s="35"/>
      <c r="E94" s="37" t="s">
        <v>476</v>
      </c>
      <c r="F94" s="38" t="s">
        <v>171</v>
      </c>
      <c r="G94" s="39">
        <v>29.399999999999999</v>
      </c>
      <c r="H94" s="40">
        <v>0</v>
      </c>
      <c r="I94" s="40">
        <f>ROUND(G94*H94,P4)</f>
        <v>0</v>
      </c>
      <c r="J94" s="38" t="s">
        <v>81</v>
      </c>
      <c r="O94" s="41">
        <f>I94*0.21</f>
        <v>0</v>
      </c>
      <c r="P94">
        <v>3</v>
      </c>
    </row>
    <row r="95">
      <c r="A95" s="35" t="s">
        <v>82</v>
      </c>
      <c r="B95" s="42"/>
      <c r="C95" s="43"/>
      <c r="D95" s="43"/>
      <c r="E95" s="37" t="s">
        <v>1016</v>
      </c>
      <c r="F95" s="43"/>
      <c r="G95" s="43"/>
      <c r="H95" s="43"/>
      <c r="I95" s="43"/>
      <c r="J95" s="44"/>
    </row>
    <row r="96" ht="75">
      <c r="A96" s="35" t="s">
        <v>84</v>
      </c>
      <c r="B96" s="42"/>
      <c r="C96" s="43"/>
      <c r="D96" s="43"/>
      <c r="E96" s="37" t="s">
        <v>554</v>
      </c>
      <c r="F96" s="43"/>
      <c r="G96" s="43"/>
      <c r="H96" s="43"/>
      <c r="I96" s="43"/>
      <c r="J96" s="44"/>
    </row>
    <row r="97">
      <c r="A97" s="35" t="s">
        <v>76</v>
      </c>
      <c r="B97" s="35">
        <v>29</v>
      </c>
      <c r="C97" s="36" t="s">
        <v>1017</v>
      </c>
      <c r="D97" s="35"/>
      <c r="E97" s="37" t="s">
        <v>1018</v>
      </c>
      <c r="F97" s="38" t="s">
        <v>171</v>
      </c>
      <c r="G97" s="39">
        <v>12.6</v>
      </c>
      <c r="H97" s="40">
        <v>0</v>
      </c>
      <c r="I97" s="40">
        <f>ROUND(G97*H97,P4)</f>
        <v>0</v>
      </c>
      <c r="J97" s="38" t="s">
        <v>81</v>
      </c>
      <c r="O97" s="41">
        <f>I97*0.21</f>
        <v>0</v>
      </c>
      <c r="P97">
        <v>3</v>
      </c>
    </row>
    <row r="98">
      <c r="A98" s="35" t="s">
        <v>82</v>
      </c>
      <c r="B98" s="42"/>
      <c r="C98" s="43"/>
      <c r="D98" s="43"/>
      <c r="E98" s="37" t="s">
        <v>1019</v>
      </c>
      <c r="F98" s="43"/>
      <c r="G98" s="43"/>
      <c r="H98" s="43"/>
      <c r="I98" s="43"/>
      <c r="J98" s="44"/>
    </row>
    <row r="99" ht="75">
      <c r="A99" s="35" t="s">
        <v>84</v>
      </c>
      <c r="B99" s="42"/>
      <c r="C99" s="43"/>
      <c r="D99" s="43"/>
      <c r="E99" s="37" t="s">
        <v>1020</v>
      </c>
      <c r="F99" s="43"/>
      <c r="G99" s="43"/>
      <c r="H99" s="43"/>
      <c r="I99" s="43"/>
      <c r="J99" s="44"/>
    </row>
    <row r="100">
      <c r="A100" s="35" t="s">
        <v>76</v>
      </c>
      <c r="B100" s="35">
        <v>30</v>
      </c>
      <c r="C100" s="36" t="s">
        <v>356</v>
      </c>
      <c r="D100" s="35" t="s">
        <v>78</v>
      </c>
      <c r="E100" s="37" t="s">
        <v>357</v>
      </c>
      <c r="F100" s="38" t="s">
        <v>171</v>
      </c>
      <c r="G100" s="39">
        <v>8</v>
      </c>
      <c r="H100" s="40">
        <v>0</v>
      </c>
      <c r="I100" s="40">
        <f>ROUND(G100*H100,P4)</f>
        <v>0</v>
      </c>
      <c r="J100" s="38" t="s">
        <v>81</v>
      </c>
      <c r="O100" s="41">
        <f>I100*0.21</f>
        <v>0</v>
      </c>
      <c r="P100">
        <v>3</v>
      </c>
    </row>
    <row r="101" ht="30">
      <c r="A101" s="35" t="s">
        <v>82</v>
      </c>
      <c r="B101" s="42"/>
      <c r="C101" s="43"/>
      <c r="D101" s="43"/>
      <c r="E101" s="37" t="s">
        <v>1021</v>
      </c>
      <c r="F101" s="43"/>
      <c r="G101" s="43"/>
      <c r="H101" s="43"/>
      <c r="I101" s="43"/>
      <c r="J101" s="44"/>
    </row>
    <row r="102" ht="150">
      <c r="A102" s="35" t="s">
        <v>84</v>
      </c>
      <c r="B102" s="42"/>
      <c r="C102" s="43"/>
      <c r="D102" s="43"/>
      <c r="E102" s="37" t="s">
        <v>1022</v>
      </c>
      <c r="F102" s="43"/>
      <c r="G102" s="43"/>
      <c r="H102" s="43"/>
      <c r="I102" s="43"/>
      <c r="J102" s="44"/>
    </row>
    <row r="103">
      <c r="A103" s="29" t="s">
        <v>73</v>
      </c>
      <c r="B103" s="30"/>
      <c r="C103" s="31" t="s">
        <v>360</v>
      </c>
      <c r="D103" s="32"/>
      <c r="E103" s="29" t="s">
        <v>361</v>
      </c>
      <c r="F103" s="32"/>
      <c r="G103" s="32"/>
      <c r="H103" s="32"/>
      <c r="I103" s="33">
        <f>SUMIFS(I104:I121,A104:A121,"P")</f>
        <v>0</v>
      </c>
      <c r="J103" s="34"/>
    </row>
    <row r="104">
      <c r="A104" s="35" t="s">
        <v>76</v>
      </c>
      <c r="B104" s="35">
        <v>31</v>
      </c>
      <c r="C104" s="36" t="s">
        <v>1023</v>
      </c>
      <c r="D104" s="35" t="s">
        <v>78</v>
      </c>
      <c r="E104" s="37" t="s">
        <v>1024</v>
      </c>
      <c r="F104" s="38" t="s">
        <v>171</v>
      </c>
      <c r="G104" s="39">
        <v>14.49</v>
      </c>
      <c r="H104" s="40">
        <v>0</v>
      </c>
      <c r="I104" s="40">
        <f>ROUND(G104*H104,P4)</f>
        <v>0</v>
      </c>
      <c r="J104" s="38" t="s">
        <v>81</v>
      </c>
      <c r="O104" s="41">
        <f>I104*0.21</f>
        <v>0</v>
      </c>
      <c r="P104">
        <v>3</v>
      </c>
    </row>
    <row r="105">
      <c r="A105" s="35" t="s">
        <v>82</v>
      </c>
      <c r="B105" s="42"/>
      <c r="C105" s="43"/>
      <c r="D105" s="43"/>
      <c r="E105" s="48"/>
      <c r="F105" s="43"/>
      <c r="G105" s="43"/>
      <c r="H105" s="43"/>
      <c r="I105" s="43"/>
      <c r="J105" s="44"/>
    </row>
    <row r="106" ht="165">
      <c r="A106" s="35" t="s">
        <v>84</v>
      </c>
      <c r="B106" s="42"/>
      <c r="C106" s="43"/>
      <c r="D106" s="43"/>
      <c r="E106" s="37" t="s">
        <v>1025</v>
      </c>
      <c r="F106" s="43"/>
      <c r="G106" s="43"/>
      <c r="H106" s="43"/>
      <c r="I106" s="43"/>
      <c r="J106" s="44"/>
    </row>
    <row r="107">
      <c r="A107" s="35" t="s">
        <v>76</v>
      </c>
      <c r="B107" s="35">
        <v>32</v>
      </c>
      <c r="C107" s="36" t="s">
        <v>945</v>
      </c>
      <c r="D107" s="35" t="s">
        <v>78</v>
      </c>
      <c r="E107" s="37" t="s">
        <v>946</v>
      </c>
      <c r="F107" s="38" t="s">
        <v>171</v>
      </c>
      <c r="G107" s="39">
        <v>25.199999999999999</v>
      </c>
      <c r="H107" s="40">
        <v>0</v>
      </c>
      <c r="I107" s="40">
        <f>ROUND(G107*H107,P4)</f>
        <v>0</v>
      </c>
      <c r="J107" s="38" t="s">
        <v>81</v>
      </c>
      <c r="O107" s="41">
        <f>I107*0.21</f>
        <v>0</v>
      </c>
      <c r="P107">
        <v>3</v>
      </c>
    </row>
    <row r="108">
      <c r="A108" s="35" t="s">
        <v>82</v>
      </c>
      <c r="B108" s="42"/>
      <c r="C108" s="43"/>
      <c r="D108" s="43"/>
      <c r="E108" s="37" t="s">
        <v>1026</v>
      </c>
      <c r="F108" s="43"/>
      <c r="G108" s="43"/>
      <c r="H108" s="43"/>
      <c r="I108" s="43"/>
      <c r="J108" s="44"/>
    </row>
    <row r="109" ht="60">
      <c r="A109" s="35" t="s">
        <v>84</v>
      </c>
      <c r="B109" s="42"/>
      <c r="C109" s="43"/>
      <c r="D109" s="43"/>
      <c r="E109" s="37" t="s">
        <v>534</v>
      </c>
      <c r="F109" s="43"/>
      <c r="G109" s="43"/>
      <c r="H109" s="43"/>
      <c r="I109" s="43"/>
      <c r="J109" s="44"/>
    </row>
    <row r="110">
      <c r="A110" s="35" t="s">
        <v>76</v>
      </c>
      <c r="B110" s="35">
        <v>33</v>
      </c>
      <c r="C110" s="36" t="s">
        <v>947</v>
      </c>
      <c r="D110" s="35" t="s">
        <v>78</v>
      </c>
      <c r="E110" s="37" t="s">
        <v>948</v>
      </c>
      <c r="F110" s="38" t="s">
        <v>144</v>
      </c>
      <c r="G110" s="39">
        <v>20</v>
      </c>
      <c r="H110" s="40">
        <v>0</v>
      </c>
      <c r="I110" s="40">
        <f>ROUND(G110*H110,P4)</f>
        <v>0</v>
      </c>
      <c r="J110" s="38" t="s">
        <v>81</v>
      </c>
      <c r="O110" s="41">
        <f>I110*0.21</f>
        <v>0</v>
      </c>
      <c r="P110">
        <v>3</v>
      </c>
    </row>
    <row r="111">
      <c r="A111" s="35" t="s">
        <v>82</v>
      </c>
      <c r="B111" s="42"/>
      <c r="C111" s="43"/>
      <c r="D111" s="43"/>
      <c r="E111" s="37" t="s">
        <v>949</v>
      </c>
      <c r="F111" s="43"/>
      <c r="G111" s="43"/>
      <c r="H111" s="43"/>
      <c r="I111" s="43"/>
      <c r="J111" s="44"/>
    </row>
    <row r="112" ht="120">
      <c r="A112" s="35" t="s">
        <v>84</v>
      </c>
      <c r="B112" s="42"/>
      <c r="C112" s="43"/>
      <c r="D112" s="43"/>
      <c r="E112" s="37" t="s">
        <v>535</v>
      </c>
      <c r="F112" s="43"/>
      <c r="G112" s="43"/>
      <c r="H112" s="43"/>
      <c r="I112" s="43"/>
      <c r="J112" s="44"/>
    </row>
    <row r="113">
      <c r="A113" s="35" t="s">
        <v>76</v>
      </c>
      <c r="B113" s="35">
        <v>34</v>
      </c>
      <c r="C113" s="36" t="s">
        <v>950</v>
      </c>
      <c r="D113" s="35" t="s">
        <v>78</v>
      </c>
      <c r="E113" s="37" t="s">
        <v>951</v>
      </c>
      <c r="F113" s="38" t="s">
        <v>144</v>
      </c>
      <c r="G113" s="39">
        <v>171.36000000000001</v>
      </c>
      <c r="H113" s="40">
        <v>0</v>
      </c>
      <c r="I113" s="40">
        <f>ROUND(G113*H113,P4)</f>
        <v>0</v>
      </c>
      <c r="J113" s="38" t="s">
        <v>81</v>
      </c>
      <c r="O113" s="41">
        <f>I113*0.21</f>
        <v>0</v>
      </c>
      <c r="P113">
        <v>3</v>
      </c>
    </row>
    <row r="114">
      <c r="A114" s="35" t="s">
        <v>82</v>
      </c>
      <c r="B114" s="42"/>
      <c r="C114" s="43"/>
      <c r="D114" s="43"/>
      <c r="E114" s="37" t="s">
        <v>952</v>
      </c>
      <c r="F114" s="43"/>
      <c r="G114" s="43"/>
      <c r="H114" s="43"/>
      <c r="I114" s="43"/>
      <c r="J114" s="44"/>
    </row>
    <row r="115" ht="135">
      <c r="A115" s="35" t="s">
        <v>84</v>
      </c>
      <c r="B115" s="42"/>
      <c r="C115" s="43"/>
      <c r="D115" s="43"/>
      <c r="E115" s="37" t="s">
        <v>953</v>
      </c>
      <c r="F115" s="43"/>
      <c r="G115" s="43"/>
      <c r="H115" s="43"/>
      <c r="I115" s="43"/>
      <c r="J115" s="44"/>
    </row>
    <row r="116">
      <c r="A116" s="35" t="s">
        <v>76</v>
      </c>
      <c r="B116" s="35">
        <v>35</v>
      </c>
      <c r="C116" s="36" t="s">
        <v>954</v>
      </c>
      <c r="D116" s="35" t="s">
        <v>78</v>
      </c>
      <c r="E116" s="37" t="s">
        <v>955</v>
      </c>
      <c r="F116" s="38" t="s">
        <v>171</v>
      </c>
      <c r="G116" s="39">
        <v>3.3599999999999999</v>
      </c>
      <c r="H116" s="40">
        <v>0</v>
      </c>
      <c r="I116" s="40">
        <f>ROUND(G116*H116,P4)</f>
        <v>0</v>
      </c>
      <c r="J116" s="38" t="s">
        <v>81</v>
      </c>
      <c r="O116" s="41">
        <f>I116*0.21</f>
        <v>0</v>
      </c>
      <c r="P116">
        <v>3</v>
      </c>
    </row>
    <row r="117">
      <c r="A117" s="35" t="s">
        <v>82</v>
      </c>
      <c r="B117" s="42"/>
      <c r="C117" s="43"/>
      <c r="D117" s="43"/>
      <c r="E117" s="37" t="s">
        <v>956</v>
      </c>
      <c r="F117" s="43"/>
      <c r="G117" s="43"/>
      <c r="H117" s="43"/>
      <c r="I117" s="43"/>
      <c r="J117" s="44"/>
    </row>
    <row r="118" ht="255">
      <c r="A118" s="35" t="s">
        <v>84</v>
      </c>
      <c r="B118" s="42"/>
      <c r="C118" s="43"/>
      <c r="D118" s="43"/>
      <c r="E118" s="37" t="s">
        <v>957</v>
      </c>
      <c r="F118" s="43"/>
      <c r="G118" s="43"/>
      <c r="H118" s="43"/>
      <c r="I118" s="43"/>
      <c r="J118" s="44"/>
    </row>
    <row r="119">
      <c r="A119" s="35" t="s">
        <v>76</v>
      </c>
      <c r="B119" s="35">
        <v>36</v>
      </c>
      <c r="C119" s="36" t="s">
        <v>958</v>
      </c>
      <c r="D119" s="35" t="s">
        <v>78</v>
      </c>
      <c r="E119" s="37" t="s">
        <v>959</v>
      </c>
      <c r="F119" s="38" t="s">
        <v>171</v>
      </c>
      <c r="G119" s="39">
        <v>3.0579999999999998</v>
      </c>
      <c r="H119" s="40">
        <v>0</v>
      </c>
      <c r="I119" s="40">
        <f>ROUND(G119*H119,P4)</f>
        <v>0</v>
      </c>
      <c r="J119" s="38" t="s">
        <v>81</v>
      </c>
      <c r="O119" s="41">
        <f>I119*0.21</f>
        <v>0</v>
      </c>
      <c r="P119">
        <v>3</v>
      </c>
    </row>
    <row r="120">
      <c r="A120" s="35" t="s">
        <v>82</v>
      </c>
      <c r="B120" s="42"/>
      <c r="C120" s="43"/>
      <c r="D120" s="43"/>
      <c r="E120" s="37" t="s">
        <v>960</v>
      </c>
      <c r="F120" s="43"/>
      <c r="G120" s="43"/>
      <c r="H120" s="43"/>
      <c r="I120" s="43"/>
      <c r="J120" s="44"/>
    </row>
    <row r="121" ht="255">
      <c r="A121" s="35" t="s">
        <v>84</v>
      </c>
      <c r="B121" s="42"/>
      <c r="C121" s="43"/>
      <c r="D121" s="43"/>
      <c r="E121" s="37" t="s">
        <v>957</v>
      </c>
      <c r="F121" s="43"/>
      <c r="G121" s="43"/>
      <c r="H121" s="43"/>
      <c r="I121" s="43"/>
      <c r="J121" s="44"/>
    </row>
    <row r="122">
      <c r="A122" s="29" t="s">
        <v>73</v>
      </c>
      <c r="B122" s="30"/>
      <c r="C122" s="31" t="s">
        <v>483</v>
      </c>
      <c r="D122" s="32"/>
      <c r="E122" s="29" t="s">
        <v>484</v>
      </c>
      <c r="F122" s="32"/>
      <c r="G122" s="32"/>
      <c r="H122" s="32"/>
      <c r="I122" s="33">
        <f>SUMIFS(I123:I131,A123:A131,"P")</f>
        <v>0</v>
      </c>
      <c r="J122" s="34"/>
    </row>
    <row r="123" ht="30">
      <c r="A123" s="35" t="s">
        <v>76</v>
      </c>
      <c r="B123" s="35">
        <v>37</v>
      </c>
      <c r="C123" s="36" t="s">
        <v>485</v>
      </c>
      <c r="D123" s="35" t="s">
        <v>78</v>
      </c>
      <c r="E123" s="37" t="s">
        <v>486</v>
      </c>
      <c r="F123" s="38" t="s">
        <v>144</v>
      </c>
      <c r="G123" s="39">
        <v>77.111999999999995</v>
      </c>
      <c r="H123" s="40">
        <v>0</v>
      </c>
      <c r="I123" s="40">
        <f>ROUND(G123*H123,P4)</f>
        <v>0</v>
      </c>
      <c r="J123" s="38" t="s">
        <v>81</v>
      </c>
      <c r="O123" s="41">
        <f>I123*0.21</f>
        <v>0</v>
      </c>
      <c r="P123">
        <v>3</v>
      </c>
    </row>
    <row r="124">
      <c r="A124" s="35" t="s">
        <v>82</v>
      </c>
      <c r="B124" s="42"/>
      <c r="C124" s="43"/>
      <c r="D124" s="43"/>
      <c r="E124" s="37" t="s">
        <v>1027</v>
      </c>
      <c r="F124" s="43"/>
      <c r="G124" s="43"/>
      <c r="H124" s="43"/>
      <c r="I124" s="43"/>
      <c r="J124" s="44"/>
    </row>
    <row r="125" ht="285">
      <c r="A125" s="35" t="s">
        <v>84</v>
      </c>
      <c r="B125" s="42"/>
      <c r="C125" s="43"/>
      <c r="D125" s="43"/>
      <c r="E125" s="37" t="s">
        <v>1028</v>
      </c>
      <c r="F125" s="43"/>
      <c r="G125" s="43"/>
      <c r="H125" s="43"/>
      <c r="I125" s="43"/>
      <c r="J125" s="44"/>
    </row>
    <row r="126" ht="30">
      <c r="A126" s="35" t="s">
        <v>76</v>
      </c>
      <c r="B126" s="35">
        <v>38</v>
      </c>
      <c r="C126" s="36" t="s">
        <v>1029</v>
      </c>
      <c r="D126" s="35" t="s">
        <v>78</v>
      </c>
      <c r="E126" s="37" t="s">
        <v>1030</v>
      </c>
      <c r="F126" s="38" t="s">
        <v>144</v>
      </c>
      <c r="G126" s="39">
        <v>73.5</v>
      </c>
      <c r="H126" s="40">
        <v>0</v>
      </c>
      <c r="I126" s="40">
        <f>ROUND(G126*H126,P4)</f>
        <v>0</v>
      </c>
      <c r="J126" s="38" t="s">
        <v>81</v>
      </c>
      <c r="O126" s="41">
        <f>I126*0.21</f>
        <v>0</v>
      </c>
      <c r="P126">
        <v>3</v>
      </c>
    </row>
    <row r="127">
      <c r="A127" s="35" t="s">
        <v>82</v>
      </c>
      <c r="B127" s="42"/>
      <c r="C127" s="43"/>
      <c r="D127" s="43"/>
      <c r="E127" s="37" t="s">
        <v>1031</v>
      </c>
      <c r="F127" s="43"/>
      <c r="G127" s="43"/>
      <c r="H127" s="43"/>
      <c r="I127" s="43"/>
      <c r="J127" s="44"/>
    </row>
    <row r="128" ht="285">
      <c r="A128" s="35" t="s">
        <v>84</v>
      </c>
      <c r="B128" s="42"/>
      <c r="C128" s="43"/>
      <c r="D128" s="43"/>
      <c r="E128" s="37" t="s">
        <v>1028</v>
      </c>
      <c r="F128" s="43"/>
      <c r="G128" s="43"/>
      <c r="H128" s="43"/>
      <c r="I128" s="43"/>
      <c r="J128" s="44"/>
    </row>
    <row r="129">
      <c r="A129" s="35" t="s">
        <v>76</v>
      </c>
      <c r="B129" s="35">
        <v>39</v>
      </c>
      <c r="C129" s="36" t="s">
        <v>1032</v>
      </c>
      <c r="D129" s="35" t="s">
        <v>78</v>
      </c>
      <c r="E129" s="37" t="s">
        <v>1033</v>
      </c>
      <c r="F129" s="38" t="s">
        <v>144</v>
      </c>
      <c r="G129" s="39">
        <v>53.508000000000003</v>
      </c>
      <c r="H129" s="40">
        <v>0</v>
      </c>
      <c r="I129" s="40">
        <f>ROUND(G129*H129,P4)</f>
        <v>0</v>
      </c>
      <c r="J129" s="38" t="s">
        <v>81</v>
      </c>
      <c r="O129" s="41">
        <f>I129*0.21</f>
        <v>0</v>
      </c>
      <c r="P129">
        <v>3</v>
      </c>
    </row>
    <row r="130">
      <c r="A130" s="35" t="s">
        <v>82</v>
      </c>
      <c r="B130" s="42"/>
      <c r="C130" s="43"/>
      <c r="D130" s="43"/>
      <c r="E130" s="37" t="s">
        <v>1034</v>
      </c>
      <c r="F130" s="43"/>
      <c r="G130" s="43"/>
      <c r="H130" s="43"/>
      <c r="I130" s="43"/>
      <c r="J130" s="44"/>
    </row>
    <row r="131" ht="285">
      <c r="A131" s="35" t="s">
        <v>84</v>
      </c>
      <c r="B131" s="42"/>
      <c r="C131" s="43"/>
      <c r="D131" s="43"/>
      <c r="E131" s="37" t="s">
        <v>1028</v>
      </c>
      <c r="F131" s="43"/>
      <c r="G131" s="43"/>
      <c r="H131" s="43"/>
      <c r="I131" s="43"/>
      <c r="J131" s="44"/>
    </row>
    <row r="132">
      <c r="A132" s="29" t="s">
        <v>73</v>
      </c>
      <c r="B132" s="30"/>
      <c r="C132" s="31" t="s">
        <v>399</v>
      </c>
      <c r="D132" s="32"/>
      <c r="E132" s="29" t="s">
        <v>400</v>
      </c>
      <c r="F132" s="32"/>
      <c r="G132" s="32"/>
      <c r="H132" s="32"/>
      <c r="I132" s="33">
        <f>SUMIFS(I133:I141,A133:A141,"P")</f>
        <v>0</v>
      </c>
      <c r="J132" s="34"/>
    </row>
    <row r="133">
      <c r="A133" s="35" t="s">
        <v>76</v>
      </c>
      <c r="B133" s="35">
        <v>40</v>
      </c>
      <c r="C133" s="36" t="s">
        <v>1035</v>
      </c>
      <c r="D133" s="35" t="s">
        <v>78</v>
      </c>
      <c r="E133" s="37" t="s">
        <v>1036</v>
      </c>
      <c r="F133" s="38" t="s">
        <v>194</v>
      </c>
      <c r="G133" s="39">
        <v>3.2000000000000002</v>
      </c>
      <c r="H133" s="40">
        <v>0</v>
      </c>
      <c r="I133" s="40">
        <f>ROUND(G133*H133,P4)</f>
        <v>0</v>
      </c>
      <c r="J133" s="38" t="s">
        <v>81</v>
      </c>
      <c r="O133" s="41">
        <f>I133*0.21</f>
        <v>0</v>
      </c>
      <c r="P133">
        <v>3</v>
      </c>
    </row>
    <row r="134">
      <c r="A134" s="35" t="s">
        <v>82</v>
      </c>
      <c r="B134" s="42"/>
      <c r="C134" s="43"/>
      <c r="D134" s="43"/>
      <c r="E134" s="37" t="s">
        <v>1037</v>
      </c>
      <c r="F134" s="43"/>
      <c r="G134" s="43"/>
      <c r="H134" s="43"/>
      <c r="I134" s="43"/>
      <c r="J134" s="44"/>
    </row>
    <row r="135" ht="330">
      <c r="A135" s="35" t="s">
        <v>84</v>
      </c>
      <c r="B135" s="42"/>
      <c r="C135" s="43"/>
      <c r="D135" s="43"/>
      <c r="E135" s="37" t="s">
        <v>1038</v>
      </c>
      <c r="F135" s="43"/>
      <c r="G135" s="43"/>
      <c r="H135" s="43"/>
      <c r="I135" s="43"/>
      <c r="J135" s="44"/>
    </row>
    <row r="136">
      <c r="A136" s="35" t="s">
        <v>76</v>
      </c>
      <c r="B136" s="35">
        <v>41</v>
      </c>
      <c r="C136" s="36" t="s">
        <v>784</v>
      </c>
      <c r="D136" s="35" t="s">
        <v>78</v>
      </c>
      <c r="E136" s="37" t="s">
        <v>785</v>
      </c>
      <c r="F136" s="38" t="s">
        <v>194</v>
      </c>
      <c r="G136" s="39">
        <v>4</v>
      </c>
      <c r="H136" s="40">
        <v>0</v>
      </c>
      <c r="I136" s="40">
        <f>ROUND(G136*H136,P4)</f>
        <v>0</v>
      </c>
      <c r="J136" s="38" t="s">
        <v>81</v>
      </c>
      <c r="O136" s="41">
        <f>I136*0.21</f>
        <v>0</v>
      </c>
      <c r="P136">
        <v>3</v>
      </c>
    </row>
    <row r="137">
      <c r="A137" s="35" t="s">
        <v>82</v>
      </c>
      <c r="B137" s="42"/>
      <c r="C137" s="43"/>
      <c r="D137" s="43"/>
      <c r="E137" s="37" t="s">
        <v>1039</v>
      </c>
      <c r="F137" s="43"/>
      <c r="G137" s="43"/>
      <c r="H137" s="43"/>
      <c r="I137" s="43"/>
      <c r="J137" s="44"/>
    </row>
    <row r="138" ht="330">
      <c r="A138" s="35" t="s">
        <v>84</v>
      </c>
      <c r="B138" s="42"/>
      <c r="C138" s="43"/>
      <c r="D138" s="43"/>
      <c r="E138" s="37" t="s">
        <v>1040</v>
      </c>
      <c r="F138" s="43"/>
      <c r="G138" s="43"/>
      <c r="H138" s="43"/>
      <c r="I138" s="43"/>
      <c r="J138" s="44"/>
    </row>
    <row r="139">
      <c r="A139" s="35" t="s">
        <v>76</v>
      </c>
      <c r="B139" s="35">
        <v>42</v>
      </c>
      <c r="C139" s="36" t="s">
        <v>787</v>
      </c>
      <c r="D139" s="35" t="s">
        <v>78</v>
      </c>
      <c r="E139" s="37" t="s">
        <v>788</v>
      </c>
      <c r="F139" s="38" t="s">
        <v>194</v>
      </c>
      <c r="G139" s="39">
        <v>18</v>
      </c>
      <c r="H139" s="40">
        <v>0</v>
      </c>
      <c r="I139" s="40">
        <f>ROUND(G139*H139,P4)</f>
        <v>0</v>
      </c>
      <c r="J139" s="38" t="s">
        <v>81</v>
      </c>
      <c r="O139" s="41">
        <f>I139*0.21</f>
        <v>0</v>
      </c>
      <c r="P139">
        <v>3</v>
      </c>
    </row>
    <row r="140">
      <c r="A140" s="35" t="s">
        <v>82</v>
      </c>
      <c r="B140" s="42"/>
      <c r="C140" s="43"/>
      <c r="D140" s="43"/>
      <c r="E140" s="37" t="s">
        <v>789</v>
      </c>
      <c r="F140" s="43"/>
      <c r="G140" s="43"/>
      <c r="H140" s="43"/>
      <c r="I140" s="43"/>
      <c r="J140" s="44"/>
    </row>
    <row r="141" ht="330">
      <c r="A141" s="35" t="s">
        <v>84</v>
      </c>
      <c r="B141" s="42"/>
      <c r="C141" s="43"/>
      <c r="D141" s="43"/>
      <c r="E141" s="37" t="s">
        <v>1040</v>
      </c>
      <c r="F141" s="43"/>
      <c r="G141" s="43"/>
      <c r="H141" s="43"/>
      <c r="I141" s="43"/>
      <c r="J141" s="44"/>
    </row>
    <row r="142">
      <c r="A142" s="29" t="s">
        <v>73</v>
      </c>
      <c r="B142" s="30"/>
      <c r="C142" s="31" t="s">
        <v>190</v>
      </c>
      <c r="D142" s="32"/>
      <c r="E142" s="29" t="s">
        <v>191</v>
      </c>
      <c r="F142" s="32"/>
      <c r="G142" s="32"/>
      <c r="H142" s="32"/>
      <c r="I142" s="33">
        <f>SUMIFS(I143:I154,A143:A154,"P")</f>
        <v>0</v>
      </c>
      <c r="J142" s="34"/>
    </row>
    <row r="143">
      <c r="A143" s="35" t="s">
        <v>76</v>
      </c>
      <c r="B143" s="35">
        <v>43</v>
      </c>
      <c r="C143" s="36" t="s">
        <v>433</v>
      </c>
      <c r="D143" s="35" t="s">
        <v>78</v>
      </c>
      <c r="E143" s="37" t="s">
        <v>434</v>
      </c>
      <c r="F143" s="38" t="s">
        <v>194</v>
      </c>
      <c r="G143" s="39">
        <v>28</v>
      </c>
      <c r="H143" s="40">
        <v>0</v>
      </c>
      <c r="I143" s="40">
        <f>ROUND(G143*H143,P4)</f>
        <v>0</v>
      </c>
      <c r="J143" s="38" t="s">
        <v>81</v>
      </c>
      <c r="O143" s="41">
        <f>I143*0.21</f>
        <v>0</v>
      </c>
      <c r="P143">
        <v>3</v>
      </c>
    </row>
    <row r="144">
      <c r="A144" s="35" t="s">
        <v>82</v>
      </c>
      <c r="B144" s="42"/>
      <c r="C144" s="43"/>
      <c r="D144" s="43"/>
      <c r="E144" s="48" t="s">
        <v>78</v>
      </c>
      <c r="F144" s="43"/>
      <c r="G144" s="43"/>
      <c r="H144" s="43"/>
      <c r="I144" s="43"/>
      <c r="J144" s="44"/>
    </row>
    <row r="145" ht="75">
      <c r="A145" s="35" t="s">
        <v>84</v>
      </c>
      <c r="B145" s="42"/>
      <c r="C145" s="43"/>
      <c r="D145" s="43"/>
      <c r="E145" s="37" t="s">
        <v>1041</v>
      </c>
      <c r="F145" s="43"/>
      <c r="G145" s="43"/>
      <c r="H145" s="43"/>
      <c r="I145" s="43"/>
      <c r="J145" s="44"/>
    </row>
    <row r="146">
      <c r="A146" s="35" t="s">
        <v>76</v>
      </c>
      <c r="B146" s="35">
        <v>44</v>
      </c>
      <c r="C146" s="36" t="s">
        <v>436</v>
      </c>
      <c r="D146" s="35" t="s">
        <v>78</v>
      </c>
      <c r="E146" s="37" t="s">
        <v>437</v>
      </c>
      <c r="F146" s="38" t="s">
        <v>194</v>
      </c>
      <c r="G146" s="39">
        <v>28</v>
      </c>
      <c r="H146" s="40">
        <v>0</v>
      </c>
      <c r="I146" s="40">
        <f>ROUND(G146*H146,P4)</f>
        <v>0</v>
      </c>
      <c r="J146" s="38" t="s">
        <v>81</v>
      </c>
      <c r="O146" s="41">
        <f>I146*0.21</f>
        <v>0</v>
      </c>
      <c r="P146">
        <v>3</v>
      </c>
    </row>
    <row r="147" ht="30">
      <c r="A147" s="35" t="s">
        <v>82</v>
      </c>
      <c r="B147" s="42"/>
      <c r="C147" s="43"/>
      <c r="D147" s="43"/>
      <c r="E147" s="37" t="s">
        <v>1042</v>
      </c>
      <c r="F147" s="43"/>
      <c r="G147" s="43"/>
      <c r="H147" s="43"/>
      <c r="I147" s="43"/>
      <c r="J147" s="44"/>
    </row>
    <row r="148" ht="90">
      <c r="A148" s="35" t="s">
        <v>84</v>
      </c>
      <c r="B148" s="42"/>
      <c r="C148" s="43"/>
      <c r="D148" s="43"/>
      <c r="E148" s="37" t="s">
        <v>1043</v>
      </c>
      <c r="F148" s="43"/>
      <c r="G148" s="43"/>
      <c r="H148" s="43"/>
      <c r="I148" s="43"/>
      <c r="J148" s="44"/>
    </row>
    <row r="149">
      <c r="A149" s="35" t="s">
        <v>76</v>
      </c>
      <c r="B149" s="35">
        <v>45</v>
      </c>
      <c r="C149" s="36" t="s">
        <v>1044</v>
      </c>
      <c r="D149" s="35"/>
      <c r="E149" s="37" t="s">
        <v>1045</v>
      </c>
      <c r="F149" s="38" t="s">
        <v>144</v>
      </c>
      <c r="G149" s="39">
        <v>104.16</v>
      </c>
      <c r="H149" s="40">
        <v>0</v>
      </c>
      <c r="I149" s="40">
        <f>ROUND(G149*H149,P4)</f>
        <v>0</v>
      </c>
      <c r="J149" s="38" t="s">
        <v>81</v>
      </c>
      <c r="O149" s="41">
        <f>I149*0.21</f>
        <v>0</v>
      </c>
      <c r="P149">
        <v>3</v>
      </c>
    </row>
    <row r="150">
      <c r="A150" s="35" t="s">
        <v>82</v>
      </c>
      <c r="B150" s="42"/>
      <c r="C150" s="43"/>
      <c r="D150" s="43"/>
      <c r="E150" s="37" t="s">
        <v>1046</v>
      </c>
      <c r="F150" s="43"/>
      <c r="G150" s="43"/>
      <c r="H150" s="43"/>
      <c r="I150" s="43"/>
      <c r="J150" s="44"/>
    </row>
    <row r="151" ht="30">
      <c r="A151" s="35" t="s">
        <v>84</v>
      </c>
      <c r="B151" s="42"/>
      <c r="C151" s="43"/>
      <c r="D151" s="43"/>
      <c r="E151" s="37" t="s">
        <v>1047</v>
      </c>
      <c r="F151" s="43"/>
      <c r="G151" s="43"/>
      <c r="H151" s="43"/>
      <c r="I151" s="43"/>
      <c r="J151" s="44"/>
    </row>
    <row r="152">
      <c r="A152" s="35" t="s">
        <v>76</v>
      </c>
      <c r="B152" s="35">
        <v>46</v>
      </c>
      <c r="C152" s="36" t="s">
        <v>517</v>
      </c>
      <c r="D152" s="35"/>
      <c r="E152" s="37" t="s">
        <v>518</v>
      </c>
      <c r="F152" s="38" t="s">
        <v>171</v>
      </c>
      <c r="G152" s="39">
        <v>17.039999999999999</v>
      </c>
      <c r="H152" s="40">
        <v>0</v>
      </c>
      <c r="I152" s="40">
        <f>ROUND(G152*H152,P4)</f>
        <v>0</v>
      </c>
      <c r="J152" s="38" t="s">
        <v>81</v>
      </c>
      <c r="O152" s="41">
        <f>I152*0.21</f>
        <v>0</v>
      </c>
      <c r="P152">
        <v>3</v>
      </c>
    </row>
    <row r="153">
      <c r="A153" s="35" t="s">
        <v>82</v>
      </c>
      <c r="B153" s="42"/>
      <c r="C153" s="43"/>
      <c r="D153" s="43"/>
      <c r="E153" s="37" t="s">
        <v>1048</v>
      </c>
      <c r="F153" s="43"/>
      <c r="G153" s="43"/>
      <c r="H153" s="43"/>
      <c r="I153" s="43"/>
      <c r="J153" s="44"/>
    </row>
    <row r="154" ht="150">
      <c r="A154" s="35" t="s">
        <v>84</v>
      </c>
      <c r="B154" s="45"/>
      <c r="C154" s="46"/>
      <c r="D154" s="46"/>
      <c r="E154" s="37" t="s">
        <v>563</v>
      </c>
      <c r="F154" s="46"/>
      <c r="G154" s="46"/>
      <c r="H154" s="46"/>
      <c r="I154" s="46"/>
      <c r="J154" s="47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55</v>
      </c>
      <c r="F2" s="15"/>
      <c r="G2" s="15"/>
      <c r="H2" s="15"/>
      <c r="I2" s="15"/>
      <c r="J2" s="17"/>
    </row>
    <row r="3">
      <c r="A3" s="3" t="s">
        <v>56</v>
      </c>
      <c r="B3" s="18" t="s">
        <v>57</v>
      </c>
      <c r="C3" s="19" t="s">
        <v>58</v>
      </c>
      <c r="D3" s="20"/>
      <c r="E3" s="21" t="s">
        <v>59</v>
      </c>
      <c r="F3" s="15"/>
      <c r="G3" s="15"/>
      <c r="H3" s="22" t="s">
        <v>53</v>
      </c>
      <c r="I3" s="23">
        <f>SUMIFS(I8:I28,A8:A28,"SD")</f>
        <v>0</v>
      </c>
      <c r="J3" s="17"/>
      <c r="O3">
        <v>0</v>
      </c>
      <c r="P3">
        <v>2</v>
      </c>
    </row>
    <row r="4" ht="30">
      <c r="A4" s="3" t="s">
        <v>60</v>
      </c>
      <c r="B4" s="18" t="s">
        <v>61</v>
      </c>
      <c r="C4" s="19" t="s">
        <v>53</v>
      </c>
      <c r="D4" s="20"/>
      <c r="E4" s="21" t="s">
        <v>54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62</v>
      </c>
      <c r="B5" s="25" t="s">
        <v>63</v>
      </c>
      <c r="C5" s="7" t="s">
        <v>64</v>
      </c>
      <c r="D5" s="7" t="s">
        <v>65</v>
      </c>
      <c r="E5" s="7" t="s">
        <v>66</v>
      </c>
      <c r="F5" s="7" t="s">
        <v>67</v>
      </c>
      <c r="G5" s="7" t="s">
        <v>68</v>
      </c>
      <c r="H5" s="7" t="s">
        <v>69</v>
      </c>
      <c r="I5" s="7"/>
      <c r="J5" s="26" t="s">
        <v>70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71</v>
      </c>
      <c r="I6" s="7" t="s">
        <v>72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73</v>
      </c>
      <c r="B8" s="30"/>
      <c r="C8" s="31" t="s">
        <v>74</v>
      </c>
      <c r="D8" s="32"/>
      <c r="E8" s="29" t="s">
        <v>75</v>
      </c>
      <c r="F8" s="32"/>
      <c r="G8" s="32"/>
      <c r="H8" s="32"/>
      <c r="I8" s="33">
        <f>SUMIFS(I9:I11,A9:A11,"P")</f>
        <v>0</v>
      </c>
      <c r="J8" s="34"/>
    </row>
    <row r="9">
      <c r="A9" s="35" t="s">
        <v>76</v>
      </c>
      <c r="B9" s="35">
        <v>1</v>
      </c>
      <c r="C9" s="36" t="s">
        <v>599</v>
      </c>
      <c r="D9" s="35" t="s">
        <v>78</v>
      </c>
      <c r="E9" s="37" t="s">
        <v>600</v>
      </c>
      <c r="F9" s="38" t="s">
        <v>80</v>
      </c>
      <c r="G9" s="39">
        <v>1</v>
      </c>
      <c r="H9" s="40">
        <v>0</v>
      </c>
      <c r="I9" s="40">
        <f>ROUND(G9*H9,P4)</f>
        <v>0</v>
      </c>
      <c r="J9" s="38" t="s">
        <v>81</v>
      </c>
      <c r="O9" s="41">
        <f>I9*0.21</f>
        <v>0</v>
      </c>
      <c r="P9">
        <v>3</v>
      </c>
    </row>
    <row r="10" ht="30">
      <c r="A10" s="35" t="s">
        <v>82</v>
      </c>
      <c r="B10" s="42"/>
      <c r="C10" s="43"/>
      <c r="D10" s="43"/>
      <c r="E10" s="37" t="s">
        <v>939</v>
      </c>
      <c r="F10" s="43"/>
      <c r="G10" s="43"/>
      <c r="H10" s="43"/>
      <c r="I10" s="43"/>
      <c r="J10" s="44"/>
    </row>
    <row r="11" ht="30">
      <c r="A11" s="35" t="s">
        <v>84</v>
      </c>
      <c r="B11" s="42"/>
      <c r="C11" s="43"/>
      <c r="D11" s="43"/>
      <c r="E11" s="37" t="s">
        <v>112</v>
      </c>
      <c r="F11" s="43"/>
      <c r="G11" s="43"/>
      <c r="H11" s="43"/>
      <c r="I11" s="43"/>
      <c r="J11" s="44"/>
    </row>
    <row r="12">
      <c r="A12" s="29" t="s">
        <v>73</v>
      </c>
      <c r="B12" s="30"/>
      <c r="C12" s="31" t="s">
        <v>140</v>
      </c>
      <c r="D12" s="32"/>
      <c r="E12" s="29" t="s">
        <v>141</v>
      </c>
      <c r="F12" s="32"/>
      <c r="G12" s="32"/>
      <c r="H12" s="32"/>
      <c r="I12" s="33">
        <f>SUMIFS(I13:I15,A13:A15,"P")</f>
        <v>0</v>
      </c>
      <c r="J12" s="34"/>
    </row>
    <row r="13" ht="30">
      <c r="A13" s="35" t="s">
        <v>76</v>
      </c>
      <c r="B13" s="35">
        <v>2</v>
      </c>
      <c r="C13" s="36" t="s">
        <v>941</v>
      </c>
      <c r="D13" s="35"/>
      <c r="E13" s="37" t="s">
        <v>942</v>
      </c>
      <c r="F13" s="38" t="s">
        <v>171</v>
      </c>
      <c r="G13" s="39">
        <v>200</v>
      </c>
      <c r="H13" s="40">
        <v>0</v>
      </c>
      <c r="I13" s="40">
        <f>ROUND(G13*H13,P4)</f>
        <v>0</v>
      </c>
      <c r="J13" s="38" t="s">
        <v>81</v>
      </c>
      <c r="O13" s="41">
        <f>I13*0.21</f>
        <v>0</v>
      </c>
      <c r="P13">
        <v>3</v>
      </c>
    </row>
    <row r="14" ht="45">
      <c r="A14" s="35" t="s">
        <v>82</v>
      </c>
      <c r="B14" s="42"/>
      <c r="C14" s="43"/>
      <c r="D14" s="43"/>
      <c r="E14" s="37" t="s">
        <v>943</v>
      </c>
      <c r="F14" s="43"/>
      <c r="G14" s="43"/>
      <c r="H14" s="43"/>
      <c r="I14" s="43"/>
      <c r="J14" s="44"/>
    </row>
    <row r="15" ht="90">
      <c r="A15" s="35" t="s">
        <v>84</v>
      </c>
      <c r="B15" s="42"/>
      <c r="C15" s="43"/>
      <c r="D15" s="43"/>
      <c r="E15" s="37" t="s">
        <v>236</v>
      </c>
      <c r="F15" s="43"/>
      <c r="G15" s="43"/>
      <c r="H15" s="43"/>
      <c r="I15" s="43"/>
      <c r="J15" s="44"/>
    </row>
    <row r="16">
      <c r="A16" s="29" t="s">
        <v>73</v>
      </c>
      <c r="B16" s="30"/>
      <c r="C16" s="31" t="s">
        <v>360</v>
      </c>
      <c r="D16" s="32"/>
      <c r="E16" s="29" t="s">
        <v>361</v>
      </c>
      <c r="F16" s="32"/>
      <c r="G16" s="32"/>
      <c r="H16" s="32"/>
      <c r="I16" s="33">
        <f>SUMIFS(I17:I28,A17:A28,"P")</f>
        <v>0</v>
      </c>
      <c r="J16" s="34"/>
    </row>
    <row r="17">
      <c r="A17" s="35" t="s">
        <v>76</v>
      </c>
      <c r="B17" s="35">
        <v>3</v>
      </c>
      <c r="C17" s="36" t="s">
        <v>947</v>
      </c>
      <c r="D17" s="35"/>
      <c r="E17" s="37" t="s">
        <v>948</v>
      </c>
      <c r="F17" s="38" t="s">
        <v>144</v>
      </c>
      <c r="G17" s="39">
        <v>3750</v>
      </c>
      <c r="H17" s="40">
        <v>0</v>
      </c>
      <c r="I17" s="40">
        <f>ROUND(G17*H17,P4)</f>
        <v>0</v>
      </c>
      <c r="J17" s="38" t="s">
        <v>81</v>
      </c>
      <c r="O17" s="41">
        <f>I17*0.21</f>
        <v>0</v>
      </c>
      <c r="P17">
        <v>3</v>
      </c>
    </row>
    <row r="18">
      <c r="A18" s="35" t="s">
        <v>82</v>
      </c>
      <c r="B18" s="42"/>
      <c r="C18" s="43"/>
      <c r="D18" s="43"/>
      <c r="E18" s="37" t="s">
        <v>949</v>
      </c>
      <c r="F18" s="43"/>
      <c r="G18" s="43"/>
      <c r="H18" s="43"/>
      <c r="I18" s="43"/>
      <c r="J18" s="44"/>
    </row>
    <row r="19" ht="120">
      <c r="A19" s="35" t="s">
        <v>84</v>
      </c>
      <c r="B19" s="42"/>
      <c r="C19" s="43"/>
      <c r="D19" s="43"/>
      <c r="E19" s="37" t="s">
        <v>535</v>
      </c>
      <c r="F19" s="43"/>
      <c r="G19" s="43"/>
      <c r="H19" s="43"/>
      <c r="I19" s="43"/>
      <c r="J19" s="44"/>
    </row>
    <row r="20">
      <c r="A20" s="35" t="s">
        <v>76</v>
      </c>
      <c r="B20" s="35">
        <v>4</v>
      </c>
      <c r="C20" s="36" t="s">
        <v>950</v>
      </c>
      <c r="D20" s="35"/>
      <c r="E20" s="37" t="s">
        <v>951</v>
      </c>
      <c r="F20" s="38" t="s">
        <v>144</v>
      </c>
      <c r="G20" s="39">
        <v>18500</v>
      </c>
      <c r="H20" s="40">
        <v>0</v>
      </c>
      <c r="I20" s="40">
        <f>ROUND(G20*H20,P4)</f>
        <v>0</v>
      </c>
      <c r="J20" s="38" t="s">
        <v>81</v>
      </c>
      <c r="O20" s="41">
        <f>I20*0.21</f>
        <v>0</v>
      </c>
      <c r="P20">
        <v>3</v>
      </c>
    </row>
    <row r="21">
      <c r="A21" s="35" t="s">
        <v>82</v>
      </c>
      <c r="B21" s="42"/>
      <c r="C21" s="43"/>
      <c r="D21" s="43"/>
      <c r="E21" s="37" t="s">
        <v>952</v>
      </c>
      <c r="F21" s="43"/>
      <c r="G21" s="43"/>
      <c r="H21" s="43"/>
      <c r="I21" s="43"/>
      <c r="J21" s="44"/>
    </row>
    <row r="22" ht="135">
      <c r="A22" s="35" t="s">
        <v>84</v>
      </c>
      <c r="B22" s="42"/>
      <c r="C22" s="43"/>
      <c r="D22" s="43"/>
      <c r="E22" s="37" t="s">
        <v>953</v>
      </c>
      <c r="F22" s="43"/>
      <c r="G22" s="43"/>
      <c r="H22" s="43"/>
      <c r="I22" s="43"/>
      <c r="J22" s="44"/>
    </row>
    <row r="23">
      <c r="A23" s="35" t="s">
        <v>76</v>
      </c>
      <c r="B23" s="35">
        <v>5</v>
      </c>
      <c r="C23" s="36" t="s">
        <v>954</v>
      </c>
      <c r="D23" s="35"/>
      <c r="E23" s="37" t="s">
        <v>955</v>
      </c>
      <c r="F23" s="38" t="s">
        <v>171</v>
      </c>
      <c r="G23" s="39">
        <v>550</v>
      </c>
      <c r="H23" s="40">
        <v>0</v>
      </c>
      <c r="I23" s="40">
        <f>ROUND(G23*H23,P4)</f>
        <v>0</v>
      </c>
      <c r="J23" s="38" t="s">
        <v>81</v>
      </c>
      <c r="O23" s="41">
        <f>I23*0.21</f>
        <v>0</v>
      </c>
      <c r="P23">
        <v>3</v>
      </c>
    </row>
    <row r="24">
      <c r="A24" s="35" t="s">
        <v>82</v>
      </c>
      <c r="B24" s="42"/>
      <c r="C24" s="43"/>
      <c r="D24" s="43"/>
      <c r="E24" s="37" t="s">
        <v>1049</v>
      </c>
      <c r="F24" s="43"/>
      <c r="G24" s="43"/>
      <c r="H24" s="43"/>
      <c r="I24" s="43"/>
      <c r="J24" s="44"/>
    </row>
    <row r="25" ht="255">
      <c r="A25" s="35" t="s">
        <v>84</v>
      </c>
      <c r="B25" s="42"/>
      <c r="C25" s="43"/>
      <c r="D25" s="43"/>
      <c r="E25" s="37" t="s">
        <v>957</v>
      </c>
      <c r="F25" s="43"/>
      <c r="G25" s="43"/>
      <c r="H25" s="43"/>
      <c r="I25" s="43"/>
      <c r="J25" s="44"/>
    </row>
    <row r="26">
      <c r="A26" s="35" t="s">
        <v>76</v>
      </c>
      <c r="B26" s="35">
        <v>6</v>
      </c>
      <c r="C26" s="36" t="s">
        <v>958</v>
      </c>
      <c r="D26" s="35"/>
      <c r="E26" s="37" t="s">
        <v>959</v>
      </c>
      <c r="F26" s="38" t="s">
        <v>171</v>
      </c>
      <c r="G26" s="39">
        <v>304</v>
      </c>
      <c r="H26" s="40">
        <v>0</v>
      </c>
      <c r="I26" s="40">
        <f>ROUND(G26*H26,P4)</f>
        <v>0</v>
      </c>
      <c r="J26" s="38" t="s">
        <v>81</v>
      </c>
      <c r="O26" s="41">
        <f>I26*0.21</f>
        <v>0</v>
      </c>
      <c r="P26">
        <v>3</v>
      </c>
    </row>
    <row r="27">
      <c r="A27" s="35" t="s">
        <v>82</v>
      </c>
      <c r="B27" s="42"/>
      <c r="C27" s="43"/>
      <c r="D27" s="43"/>
      <c r="E27" s="37" t="s">
        <v>960</v>
      </c>
      <c r="F27" s="43"/>
      <c r="G27" s="43"/>
      <c r="H27" s="43"/>
      <c r="I27" s="43"/>
      <c r="J27" s="44"/>
    </row>
    <row r="28" ht="255">
      <c r="A28" s="35" t="s">
        <v>84</v>
      </c>
      <c r="B28" s="45"/>
      <c r="C28" s="46"/>
      <c r="D28" s="46"/>
      <c r="E28" s="37" t="s">
        <v>957</v>
      </c>
      <c r="F28" s="46"/>
      <c r="G28" s="46"/>
      <c r="H28" s="46"/>
      <c r="I28" s="46"/>
      <c r="J28" s="47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55</v>
      </c>
      <c r="F2" s="15"/>
      <c r="G2" s="15"/>
      <c r="H2" s="15"/>
      <c r="I2" s="15"/>
      <c r="J2" s="17"/>
    </row>
    <row r="3">
      <c r="A3" s="3" t="s">
        <v>56</v>
      </c>
      <c r="B3" s="18" t="s">
        <v>57</v>
      </c>
      <c r="C3" s="19" t="s">
        <v>58</v>
      </c>
      <c r="D3" s="20"/>
      <c r="E3" s="21" t="s">
        <v>59</v>
      </c>
      <c r="F3" s="15"/>
      <c r="G3" s="15"/>
      <c r="H3" s="22" t="s">
        <v>13</v>
      </c>
      <c r="I3" s="23">
        <f>SUMIFS(I8:I76,A8:A76,"SD")</f>
        <v>0</v>
      </c>
      <c r="J3" s="17"/>
      <c r="O3">
        <v>0</v>
      </c>
      <c r="P3">
        <v>2</v>
      </c>
    </row>
    <row r="4">
      <c r="A4" s="3" t="s">
        <v>60</v>
      </c>
      <c r="B4" s="18" t="s">
        <v>61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62</v>
      </c>
      <c r="B5" s="25" t="s">
        <v>63</v>
      </c>
      <c r="C5" s="7" t="s">
        <v>64</v>
      </c>
      <c r="D5" s="7" t="s">
        <v>65</v>
      </c>
      <c r="E5" s="7" t="s">
        <v>66</v>
      </c>
      <c r="F5" s="7" t="s">
        <v>67</v>
      </c>
      <c r="G5" s="7" t="s">
        <v>68</v>
      </c>
      <c r="H5" s="7" t="s">
        <v>69</v>
      </c>
      <c r="I5" s="7"/>
      <c r="J5" s="26" t="s">
        <v>70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71</v>
      </c>
      <c r="I6" s="7" t="s">
        <v>72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73</v>
      </c>
      <c r="B8" s="30"/>
      <c r="C8" s="31" t="s">
        <v>74</v>
      </c>
      <c r="D8" s="32"/>
      <c r="E8" s="29" t="s">
        <v>75</v>
      </c>
      <c r="F8" s="32"/>
      <c r="G8" s="32"/>
      <c r="H8" s="32"/>
      <c r="I8" s="33">
        <f>SUMIFS(I9:I14,A9:A14,"P")</f>
        <v>0</v>
      </c>
      <c r="J8" s="34"/>
    </row>
    <row r="9" ht="30">
      <c r="A9" s="35" t="s">
        <v>76</v>
      </c>
      <c r="B9" s="35">
        <v>1</v>
      </c>
      <c r="C9" s="36" t="s">
        <v>134</v>
      </c>
      <c r="D9" s="35" t="s">
        <v>78</v>
      </c>
      <c r="E9" s="37" t="s">
        <v>135</v>
      </c>
      <c r="F9" s="38" t="s">
        <v>136</v>
      </c>
      <c r="G9" s="39">
        <v>919.98000000000002</v>
      </c>
      <c r="H9" s="40">
        <v>0</v>
      </c>
      <c r="I9" s="40">
        <f>ROUND(G9*H9,P4)</f>
        <v>0</v>
      </c>
      <c r="J9" s="38" t="s">
        <v>81</v>
      </c>
      <c r="O9" s="41">
        <f>I9*0.21</f>
        <v>0</v>
      </c>
      <c r="P9">
        <v>3</v>
      </c>
    </row>
    <row r="10">
      <c r="A10" s="35" t="s">
        <v>82</v>
      </c>
      <c r="B10" s="42"/>
      <c r="C10" s="43"/>
      <c r="D10" s="43"/>
      <c r="E10" s="48" t="s">
        <v>78</v>
      </c>
      <c r="F10" s="43"/>
      <c r="G10" s="43"/>
      <c r="H10" s="43"/>
      <c r="I10" s="43"/>
      <c r="J10" s="44"/>
    </row>
    <row r="11" ht="165">
      <c r="A11" s="35" t="s">
        <v>84</v>
      </c>
      <c r="B11" s="42"/>
      <c r="C11" s="43"/>
      <c r="D11" s="43"/>
      <c r="E11" s="37" t="s">
        <v>137</v>
      </c>
      <c r="F11" s="43"/>
      <c r="G11" s="43"/>
      <c r="H11" s="43"/>
      <c r="I11" s="43"/>
      <c r="J11" s="44"/>
    </row>
    <row r="12" ht="30">
      <c r="A12" s="35" t="s">
        <v>76</v>
      </c>
      <c r="B12" s="35">
        <v>2</v>
      </c>
      <c r="C12" s="36" t="s">
        <v>138</v>
      </c>
      <c r="D12" s="35"/>
      <c r="E12" s="37" t="s">
        <v>139</v>
      </c>
      <c r="F12" s="38" t="s">
        <v>136</v>
      </c>
      <c r="G12" s="39">
        <v>394.10000000000002</v>
      </c>
      <c r="H12" s="40">
        <v>0</v>
      </c>
      <c r="I12" s="40">
        <f>ROUND(G12*H12,P4)</f>
        <v>0</v>
      </c>
      <c r="J12" s="38" t="s">
        <v>81</v>
      </c>
      <c r="O12" s="41">
        <f>I12*0.21</f>
        <v>0</v>
      </c>
      <c r="P12">
        <v>3</v>
      </c>
    </row>
    <row r="13">
      <c r="A13" s="35" t="s">
        <v>82</v>
      </c>
      <c r="B13" s="42"/>
      <c r="C13" s="43"/>
      <c r="D13" s="43"/>
      <c r="E13" s="48" t="s">
        <v>78</v>
      </c>
      <c r="F13" s="43"/>
      <c r="G13" s="43"/>
      <c r="H13" s="43"/>
      <c r="I13" s="43"/>
      <c r="J13" s="44"/>
    </row>
    <row r="14" ht="165">
      <c r="A14" s="35" t="s">
        <v>84</v>
      </c>
      <c r="B14" s="42"/>
      <c r="C14" s="43"/>
      <c r="D14" s="43"/>
      <c r="E14" s="37" t="s">
        <v>137</v>
      </c>
      <c r="F14" s="43"/>
      <c r="G14" s="43"/>
      <c r="H14" s="43"/>
      <c r="I14" s="43"/>
      <c r="J14" s="44"/>
    </row>
    <row r="15">
      <c r="A15" s="29" t="s">
        <v>73</v>
      </c>
      <c r="B15" s="30"/>
      <c r="C15" s="31" t="s">
        <v>140</v>
      </c>
      <c r="D15" s="32"/>
      <c r="E15" s="29" t="s">
        <v>141</v>
      </c>
      <c r="F15" s="32"/>
      <c r="G15" s="32"/>
      <c r="H15" s="32"/>
      <c r="I15" s="33">
        <f>SUMIFS(I16:I57,A16:A57,"P")</f>
        <v>0</v>
      </c>
      <c r="J15" s="34"/>
    </row>
    <row r="16">
      <c r="A16" s="35" t="s">
        <v>76</v>
      </c>
      <c r="B16" s="35">
        <v>3</v>
      </c>
      <c r="C16" s="36" t="s">
        <v>142</v>
      </c>
      <c r="D16" s="35" t="s">
        <v>78</v>
      </c>
      <c r="E16" s="37" t="s">
        <v>143</v>
      </c>
      <c r="F16" s="38" t="s">
        <v>144</v>
      </c>
      <c r="G16" s="39">
        <v>6052</v>
      </c>
      <c r="H16" s="40">
        <v>0</v>
      </c>
      <c r="I16" s="40">
        <f>ROUND(G16*H16,P4)</f>
        <v>0</v>
      </c>
      <c r="J16" s="38" t="s">
        <v>81</v>
      </c>
      <c r="O16" s="41">
        <f>I16*0.21</f>
        <v>0</v>
      </c>
      <c r="P16">
        <v>3</v>
      </c>
    </row>
    <row r="17" ht="45">
      <c r="A17" s="35" t="s">
        <v>82</v>
      </c>
      <c r="B17" s="42"/>
      <c r="C17" s="43"/>
      <c r="D17" s="43"/>
      <c r="E17" s="37" t="s">
        <v>145</v>
      </c>
      <c r="F17" s="43"/>
      <c r="G17" s="43"/>
      <c r="H17" s="43"/>
      <c r="I17" s="43"/>
      <c r="J17" s="44"/>
    </row>
    <row r="18" ht="45">
      <c r="A18" s="35" t="s">
        <v>84</v>
      </c>
      <c r="B18" s="42"/>
      <c r="C18" s="43"/>
      <c r="D18" s="43"/>
      <c r="E18" s="37" t="s">
        <v>146</v>
      </c>
      <c r="F18" s="43"/>
      <c r="G18" s="43"/>
      <c r="H18" s="43"/>
      <c r="I18" s="43"/>
      <c r="J18" s="44"/>
    </row>
    <row r="19">
      <c r="A19" s="35" t="s">
        <v>76</v>
      </c>
      <c r="B19" s="35">
        <v>4</v>
      </c>
      <c r="C19" s="36" t="s">
        <v>147</v>
      </c>
      <c r="D19" s="35" t="s">
        <v>91</v>
      </c>
      <c r="E19" s="37" t="s">
        <v>148</v>
      </c>
      <c r="F19" s="38" t="s">
        <v>144</v>
      </c>
      <c r="G19" s="39">
        <v>4088.8000000000002</v>
      </c>
      <c r="H19" s="40">
        <v>0</v>
      </c>
      <c r="I19" s="40">
        <f>ROUND(G19*H19,P4)</f>
        <v>0</v>
      </c>
      <c r="J19" s="38" t="s">
        <v>81</v>
      </c>
      <c r="O19" s="41">
        <f>I19*0.21</f>
        <v>0</v>
      </c>
      <c r="P19">
        <v>3</v>
      </c>
    </row>
    <row r="20" ht="30">
      <c r="A20" s="35" t="s">
        <v>82</v>
      </c>
      <c r="B20" s="42"/>
      <c r="C20" s="43"/>
      <c r="D20" s="43"/>
      <c r="E20" s="37" t="s">
        <v>149</v>
      </c>
      <c r="F20" s="43"/>
      <c r="G20" s="43"/>
      <c r="H20" s="43"/>
      <c r="I20" s="43"/>
      <c r="J20" s="44"/>
    </row>
    <row r="21">
      <c r="A21" s="35" t="s">
        <v>84</v>
      </c>
      <c r="B21" s="42"/>
      <c r="C21" s="43"/>
      <c r="D21" s="43"/>
      <c r="E21" s="37" t="s">
        <v>150</v>
      </c>
      <c r="F21" s="43"/>
      <c r="G21" s="43"/>
      <c r="H21" s="43"/>
      <c r="I21" s="43"/>
      <c r="J21" s="44"/>
    </row>
    <row r="22" ht="30">
      <c r="A22" s="35" t="s">
        <v>76</v>
      </c>
      <c r="B22" s="35">
        <v>5</v>
      </c>
      <c r="C22" s="36" t="s">
        <v>151</v>
      </c>
      <c r="D22" s="35" t="s">
        <v>78</v>
      </c>
      <c r="E22" s="37" t="s">
        <v>152</v>
      </c>
      <c r="F22" s="38" t="s">
        <v>153</v>
      </c>
      <c r="G22" s="39">
        <v>32</v>
      </c>
      <c r="H22" s="40">
        <v>0</v>
      </c>
      <c r="I22" s="40">
        <f>ROUND(G22*H22,P4)</f>
        <v>0</v>
      </c>
      <c r="J22" s="38" t="s">
        <v>81</v>
      </c>
      <c r="O22" s="41">
        <f>I22*0.21</f>
        <v>0</v>
      </c>
      <c r="P22">
        <v>3</v>
      </c>
    </row>
    <row r="23" ht="75">
      <c r="A23" s="35" t="s">
        <v>82</v>
      </c>
      <c r="B23" s="42"/>
      <c r="C23" s="43"/>
      <c r="D23" s="43"/>
      <c r="E23" s="37" t="s">
        <v>154</v>
      </c>
      <c r="F23" s="43"/>
      <c r="G23" s="43"/>
      <c r="H23" s="43"/>
      <c r="I23" s="43"/>
      <c r="J23" s="44"/>
    </row>
    <row r="24" ht="195">
      <c r="A24" s="35" t="s">
        <v>84</v>
      </c>
      <c r="B24" s="42"/>
      <c r="C24" s="43"/>
      <c r="D24" s="43"/>
      <c r="E24" s="37" t="s">
        <v>155</v>
      </c>
      <c r="F24" s="43"/>
      <c r="G24" s="43"/>
      <c r="H24" s="43"/>
      <c r="I24" s="43"/>
      <c r="J24" s="44"/>
    </row>
    <row r="25" ht="30">
      <c r="A25" s="35" t="s">
        <v>76</v>
      </c>
      <c r="B25" s="35">
        <v>6</v>
      </c>
      <c r="C25" s="36" t="s">
        <v>156</v>
      </c>
      <c r="D25" s="35" t="s">
        <v>78</v>
      </c>
      <c r="E25" s="37" t="s">
        <v>157</v>
      </c>
      <c r="F25" s="38" t="s">
        <v>153</v>
      </c>
      <c r="G25" s="39">
        <v>123</v>
      </c>
      <c r="H25" s="40">
        <v>0</v>
      </c>
      <c r="I25" s="40">
        <f>ROUND(G25*H25,P4)</f>
        <v>0</v>
      </c>
      <c r="J25" s="38" t="s">
        <v>81</v>
      </c>
      <c r="O25" s="41">
        <f>I25*0.21</f>
        <v>0</v>
      </c>
      <c r="P25">
        <v>3</v>
      </c>
    </row>
    <row r="26" ht="90">
      <c r="A26" s="35" t="s">
        <v>82</v>
      </c>
      <c r="B26" s="42"/>
      <c r="C26" s="43"/>
      <c r="D26" s="43"/>
      <c r="E26" s="37" t="s">
        <v>158</v>
      </c>
      <c r="F26" s="43"/>
      <c r="G26" s="43"/>
      <c r="H26" s="43"/>
      <c r="I26" s="43"/>
      <c r="J26" s="44"/>
    </row>
    <row r="27" ht="195">
      <c r="A27" s="35" t="s">
        <v>84</v>
      </c>
      <c r="B27" s="42"/>
      <c r="C27" s="43"/>
      <c r="D27" s="43"/>
      <c r="E27" s="37" t="s">
        <v>155</v>
      </c>
      <c r="F27" s="43"/>
      <c r="G27" s="43"/>
      <c r="H27" s="43"/>
      <c r="I27" s="43"/>
      <c r="J27" s="44"/>
    </row>
    <row r="28" ht="30">
      <c r="A28" s="35" t="s">
        <v>76</v>
      </c>
      <c r="B28" s="35">
        <v>7</v>
      </c>
      <c r="C28" s="36" t="s">
        <v>159</v>
      </c>
      <c r="D28" s="35" t="s">
        <v>78</v>
      </c>
      <c r="E28" s="37" t="s">
        <v>160</v>
      </c>
      <c r="F28" s="38" t="s">
        <v>153</v>
      </c>
      <c r="G28" s="39">
        <v>9</v>
      </c>
      <c r="H28" s="40">
        <v>0</v>
      </c>
      <c r="I28" s="40">
        <f>ROUND(G28*H28,P4)</f>
        <v>0</v>
      </c>
      <c r="J28" s="38" t="s">
        <v>81</v>
      </c>
      <c r="O28" s="41">
        <f>I28*0.21</f>
        <v>0</v>
      </c>
      <c r="P28">
        <v>3</v>
      </c>
    </row>
    <row r="29" ht="75">
      <c r="A29" s="35" t="s">
        <v>82</v>
      </c>
      <c r="B29" s="42"/>
      <c r="C29" s="43"/>
      <c r="D29" s="43"/>
      <c r="E29" s="37" t="s">
        <v>154</v>
      </c>
      <c r="F29" s="43"/>
      <c r="G29" s="43"/>
      <c r="H29" s="43"/>
      <c r="I29" s="43"/>
      <c r="J29" s="44"/>
    </row>
    <row r="30" ht="195">
      <c r="A30" s="35" t="s">
        <v>84</v>
      </c>
      <c r="B30" s="42"/>
      <c r="C30" s="43"/>
      <c r="D30" s="43"/>
      <c r="E30" s="37" t="s">
        <v>155</v>
      </c>
      <c r="F30" s="43"/>
      <c r="G30" s="43"/>
      <c r="H30" s="43"/>
      <c r="I30" s="43"/>
      <c r="J30" s="44"/>
    </row>
    <row r="31" ht="30">
      <c r="A31" s="35" t="s">
        <v>76</v>
      </c>
      <c r="B31" s="35">
        <v>8</v>
      </c>
      <c r="C31" s="36" t="s">
        <v>161</v>
      </c>
      <c r="D31" s="35" t="s">
        <v>78</v>
      </c>
      <c r="E31" s="37" t="s">
        <v>162</v>
      </c>
      <c r="F31" s="38" t="s">
        <v>153</v>
      </c>
      <c r="G31" s="39">
        <v>36</v>
      </c>
      <c r="H31" s="40">
        <v>0</v>
      </c>
      <c r="I31" s="40">
        <f>ROUND(G31*H31,P4)</f>
        <v>0</v>
      </c>
      <c r="J31" s="38" t="s">
        <v>81</v>
      </c>
      <c r="O31" s="41">
        <f>I31*0.21</f>
        <v>0</v>
      </c>
      <c r="P31">
        <v>3</v>
      </c>
    </row>
    <row r="32" ht="90">
      <c r="A32" s="35" t="s">
        <v>82</v>
      </c>
      <c r="B32" s="42"/>
      <c r="C32" s="43"/>
      <c r="D32" s="43"/>
      <c r="E32" s="37" t="s">
        <v>158</v>
      </c>
      <c r="F32" s="43"/>
      <c r="G32" s="43"/>
      <c r="H32" s="43"/>
      <c r="I32" s="43"/>
      <c r="J32" s="44"/>
    </row>
    <row r="33" ht="195">
      <c r="A33" s="35" t="s">
        <v>84</v>
      </c>
      <c r="B33" s="42"/>
      <c r="C33" s="43"/>
      <c r="D33" s="43"/>
      <c r="E33" s="37" t="s">
        <v>155</v>
      </c>
      <c r="F33" s="43"/>
      <c r="G33" s="43"/>
      <c r="H33" s="43"/>
      <c r="I33" s="43"/>
      <c r="J33" s="44"/>
    </row>
    <row r="34">
      <c r="A34" s="35" t="s">
        <v>76</v>
      </c>
      <c r="B34" s="35">
        <v>9</v>
      </c>
      <c r="C34" s="36" t="s">
        <v>163</v>
      </c>
      <c r="D34" s="35" t="s">
        <v>78</v>
      </c>
      <c r="E34" s="37" t="s">
        <v>164</v>
      </c>
      <c r="F34" s="38" t="s">
        <v>153</v>
      </c>
      <c r="G34" s="39">
        <v>1</v>
      </c>
      <c r="H34" s="40">
        <v>0</v>
      </c>
      <c r="I34" s="40">
        <f>ROUND(G34*H34,P4)</f>
        <v>0</v>
      </c>
      <c r="J34" s="38" t="s">
        <v>81</v>
      </c>
      <c r="O34" s="41">
        <f>I34*0.21</f>
        <v>0</v>
      </c>
      <c r="P34">
        <v>3</v>
      </c>
    </row>
    <row r="35" ht="90">
      <c r="A35" s="35" t="s">
        <v>82</v>
      </c>
      <c r="B35" s="42"/>
      <c r="C35" s="43"/>
      <c r="D35" s="43"/>
      <c r="E35" s="37" t="s">
        <v>158</v>
      </c>
      <c r="F35" s="43"/>
      <c r="G35" s="43"/>
      <c r="H35" s="43"/>
      <c r="I35" s="43"/>
      <c r="J35" s="44"/>
    </row>
    <row r="36" ht="195">
      <c r="A36" s="35" t="s">
        <v>84</v>
      </c>
      <c r="B36" s="42"/>
      <c r="C36" s="43"/>
      <c r="D36" s="43"/>
      <c r="E36" s="37" t="s">
        <v>155</v>
      </c>
      <c r="F36" s="43"/>
      <c r="G36" s="43"/>
      <c r="H36" s="43"/>
      <c r="I36" s="43"/>
      <c r="J36" s="44"/>
    </row>
    <row r="37" ht="30">
      <c r="A37" s="35" t="s">
        <v>76</v>
      </c>
      <c r="B37" s="35">
        <v>10</v>
      </c>
      <c r="C37" s="36" t="s">
        <v>165</v>
      </c>
      <c r="D37" s="35" t="s">
        <v>78</v>
      </c>
      <c r="E37" s="37" t="s">
        <v>166</v>
      </c>
      <c r="F37" s="38" t="s">
        <v>153</v>
      </c>
      <c r="G37" s="39">
        <v>14</v>
      </c>
      <c r="H37" s="40">
        <v>0</v>
      </c>
      <c r="I37" s="40">
        <f>ROUND(G37*H37,P4)</f>
        <v>0</v>
      </c>
      <c r="J37" s="38" t="s">
        <v>81</v>
      </c>
      <c r="O37" s="41">
        <f>I37*0.21</f>
        <v>0</v>
      </c>
      <c r="P37">
        <v>3</v>
      </c>
    </row>
    <row r="38" ht="75">
      <c r="A38" s="35" t="s">
        <v>82</v>
      </c>
      <c r="B38" s="42"/>
      <c r="C38" s="43"/>
      <c r="D38" s="43"/>
      <c r="E38" s="37" t="s">
        <v>154</v>
      </c>
      <c r="F38" s="43"/>
      <c r="G38" s="43"/>
      <c r="H38" s="43"/>
      <c r="I38" s="43"/>
      <c r="J38" s="44"/>
    </row>
    <row r="39" ht="195">
      <c r="A39" s="35" t="s">
        <v>84</v>
      </c>
      <c r="B39" s="42"/>
      <c r="C39" s="43"/>
      <c r="D39" s="43"/>
      <c r="E39" s="37" t="s">
        <v>155</v>
      </c>
      <c r="F39" s="43"/>
      <c r="G39" s="43"/>
      <c r="H39" s="43"/>
      <c r="I39" s="43"/>
      <c r="J39" s="44"/>
    </row>
    <row r="40" ht="30">
      <c r="A40" s="35" t="s">
        <v>76</v>
      </c>
      <c r="B40" s="35">
        <v>11</v>
      </c>
      <c r="C40" s="36" t="s">
        <v>167</v>
      </c>
      <c r="D40" s="35" t="s">
        <v>78</v>
      </c>
      <c r="E40" s="37" t="s">
        <v>168</v>
      </c>
      <c r="F40" s="38" t="s">
        <v>153</v>
      </c>
      <c r="G40" s="39">
        <v>54</v>
      </c>
      <c r="H40" s="40">
        <v>0</v>
      </c>
      <c r="I40" s="40">
        <f>ROUND(G40*H40,P4)</f>
        <v>0</v>
      </c>
      <c r="J40" s="38" t="s">
        <v>81</v>
      </c>
      <c r="O40" s="41">
        <f>I40*0.21</f>
        <v>0</v>
      </c>
      <c r="P40">
        <v>3</v>
      </c>
    </row>
    <row r="41" ht="90">
      <c r="A41" s="35" t="s">
        <v>82</v>
      </c>
      <c r="B41" s="42"/>
      <c r="C41" s="43"/>
      <c r="D41" s="43"/>
      <c r="E41" s="37" t="s">
        <v>158</v>
      </c>
      <c r="F41" s="43"/>
      <c r="G41" s="43"/>
      <c r="H41" s="43"/>
      <c r="I41" s="43"/>
      <c r="J41" s="44"/>
    </row>
    <row r="42" ht="195">
      <c r="A42" s="35" t="s">
        <v>84</v>
      </c>
      <c r="B42" s="42"/>
      <c r="C42" s="43"/>
      <c r="D42" s="43"/>
      <c r="E42" s="37" t="s">
        <v>155</v>
      </c>
      <c r="F42" s="43"/>
      <c r="G42" s="43"/>
      <c r="H42" s="43"/>
      <c r="I42" s="43"/>
      <c r="J42" s="44"/>
    </row>
    <row r="43">
      <c r="A43" s="35" t="s">
        <v>76</v>
      </c>
      <c r="B43" s="35">
        <v>12</v>
      </c>
      <c r="C43" s="36" t="s">
        <v>169</v>
      </c>
      <c r="D43" s="35" t="s">
        <v>78</v>
      </c>
      <c r="E43" s="37" t="s">
        <v>170</v>
      </c>
      <c r="F43" s="38" t="s">
        <v>171</v>
      </c>
      <c r="G43" s="39">
        <v>919.98000000000002</v>
      </c>
      <c r="H43" s="40">
        <v>0</v>
      </c>
      <c r="I43" s="40">
        <f>ROUND(G43*H43,P4)</f>
        <v>0</v>
      </c>
      <c r="J43" s="38" t="s">
        <v>81</v>
      </c>
      <c r="O43" s="41">
        <f>I43*0.21</f>
        <v>0</v>
      </c>
      <c r="P43">
        <v>3</v>
      </c>
    </row>
    <row r="44" ht="30">
      <c r="A44" s="35" t="s">
        <v>82</v>
      </c>
      <c r="B44" s="42"/>
      <c r="C44" s="43"/>
      <c r="D44" s="43"/>
      <c r="E44" s="37" t="s">
        <v>172</v>
      </c>
      <c r="F44" s="43"/>
      <c r="G44" s="43"/>
      <c r="H44" s="43"/>
      <c r="I44" s="43"/>
      <c r="J44" s="44"/>
    </row>
    <row r="45" ht="45">
      <c r="A45" s="35" t="s">
        <v>84</v>
      </c>
      <c r="B45" s="42"/>
      <c r="C45" s="43"/>
      <c r="D45" s="43"/>
      <c r="E45" s="37" t="s">
        <v>173</v>
      </c>
      <c r="F45" s="43"/>
      <c r="G45" s="43"/>
      <c r="H45" s="43"/>
      <c r="I45" s="43"/>
      <c r="J45" s="44"/>
    </row>
    <row r="46">
      <c r="A46" s="35" t="s">
        <v>76</v>
      </c>
      <c r="B46" s="35">
        <v>13</v>
      </c>
      <c r="C46" s="36" t="s">
        <v>174</v>
      </c>
      <c r="D46" s="35"/>
      <c r="E46" s="37" t="s">
        <v>175</v>
      </c>
      <c r="F46" s="38" t="s">
        <v>171</v>
      </c>
      <c r="G46" s="39">
        <v>1533.3</v>
      </c>
      <c r="H46" s="40">
        <v>0</v>
      </c>
      <c r="I46" s="40">
        <f>ROUND(G46*H46,P4)</f>
        <v>0</v>
      </c>
      <c r="J46" s="38" t="s">
        <v>81</v>
      </c>
      <c r="O46" s="41">
        <f>I46*0.21</f>
        <v>0</v>
      </c>
      <c r="P46">
        <v>3</v>
      </c>
    </row>
    <row r="47">
      <c r="A47" s="35" t="s">
        <v>82</v>
      </c>
      <c r="B47" s="42"/>
      <c r="C47" s="43"/>
      <c r="D47" s="43"/>
      <c r="E47" s="37" t="s">
        <v>176</v>
      </c>
      <c r="F47" s="43"/>
      <c r="G47" s="43"/>
      <c r="H47" s="43"/>
      <c r="I47" s="43"/>
      <c r="J47" s="44"/>
    </row>
    <row r="48" ht="240">
      <c r="A48" s="35" t="s">
        <v>84</v>
      </c>
      <c r="B48" s="42"/>
      <c r="C48" s="43"/>
      <c r="D48" s="43"/>
      <c r="E48" s="37" t="s">
        <v>177</v>
      </c>
      <c r="F48" s="43"/>
      <c r="G48" s="43"/>
      <c r="H48" s="43"/>
      <c r="I48" s="43"/>
      <c r="J48" s="44"/>
    </row>
    <row r="49">
      <c r="A49" s="35" t="s">
        <v>76</v>
      </c>
      <c r="B49" s="35">
        <v>14</v>
      </c>
      <c r="C49" s="36" t="s">
        <v>178</v>
      </c>
      <c r="D49" s="35" t="s">
        <v>78</v>
      </c>
      <c r="E49" s="37" t="s">
        <v>179</v>
      </c>
      <c r="F49" s="38" t="s">
        <v>153</v>
      </c>
      <c r="G49" s="39">
        <v>10</v>
      </c>
      <c r="H49" s="40">
        <v>0</v>
      </c>
      <c r="I49" s="40">
        <f>ROUND(G49*H49,P4)</f>
        <v>0</v>
      </c>
      <c r="J49" s="38" t="s">
        <v>81</v>
      </c>
      <c r="O49" s="41">
        <f>I49*0.21</f>
        <v>0</v>
      </c>
      <c r="P49">
        <v>3</v>
      </c>
    </row>
    <row r="50" ht="30">
      <c r="A50" s="35" t="s">
        <v>82</v>
      </c>
      <c r="B50" s="42"/>
      <c r="C50" s="43"/>
      <c r="D50" s="43"/>
      <c r="E50" s="37" t="s">
        <v>180</v>
      </c>
      <c r="F50" s="43"/>
      <c r="G50" s="43"/>
      <c r="H50" s="43"/>
      <c r="I50" s="43"/>
      <c r="J50" s="44"/>
    </row>
    <row r="51" ht="105">
      <c r="A51" s="35" t="s">
        <v>84</v>
      </c>
      <c r="B51" s="42"/>
      <c r="C51" s="43"/>
      <c r="D51" s="43"/>
      <c r="E51" s="37" t="s">
        <v>181</v>
      </c>
      <c r="F51" s="43"/>
      <c r="G51" s="43"/>
      <c r="H51" s="43"/>
      <c r="I51" s="43"/>
      <c r="J51" s="44"/>
    </row>
    <row r="52">
      <c r="A52" s="35" t="s">
        <v>76</v>
      </c>
      <c r="B52" s="35">
        <v>15</v>
      </c>
      <c r="C52" s="36" t="s">
        <v>182</v>
      </c>
      <c r="D52" s="35"/>
      <c r="E52" s="37" t="s">
        <v>183</v>
      </c>
      <c r="F52" s="38" t="s">
        <v>144</v>
      </c>
      <c r="G52" s="39">
        <v>249.59999999999999</v>
      </c>
      <c r="H52" s="40">
        <v>0</v>
      </c>
      <c r="I52" s="40">
        <f>ROUND(G52*H52,P4)</f>
        <v>0</v>
      </c>
      <c r="J52" s="38" t="s">
        <v>81</v>
      </c>
      <c r="O52" s="41">
        <f>I52*0.21</f>
        <v>0</v>
      </c>
      <c r="P52">
        <v>3</v>
      </c>
    </row>
    <row r="53">
      <c r="A53" s="35" t="s">
        <v>82</v>
      </c>
      <c r="B53" s="42"/>
      <c r="C53" s="43"/>
      <c r="D53" s="43"/>
      <c r="E53" s="37" t="s">
        <v>184</v>
      </c>
      <c r="F53" s="43"/>
      <c r="G53" s="43"/>
      <c r="H53" s="43"/>
      <c r="I53" s="43"/>
      <c r="J53" s="44"/>
    </row>
    <row r="54" ht="45">
      <c r="A54" s="35" t="s">
        <v>84</v>
      </c>
      <c r="B54" s="42"/>
      <c r="C54" s="43"/>
      <c r="D54" s="43"/>
      <c r="E54" s="37" t="s">
        <v>185</v>
      </c>
      <c r="F54" s="43"/>
      <c r="G54" s="43"/>
      <c r="H54" s="43"/>
      <c r="I54" s="43"/>
      <c r="J54" s="44"/>
    </row>
    <row r="55">
      <c r="A55" s="35" t="s">
        <v>76</v>
      </c>
      <c r="B55" s="35">
        <v>16</v>
      </c>
      <c r="C55" s="36" t="s">
        <v>186</v>
      </c>
      <c r="D55" s="35"/>
      <c r="E55" s="37" t="s">
        <v>187</v>
      </c>
      <c r="F55" s="38" t="s">
        <v>171</v>
      </c>
      <c r="G55" s="39">
        <v>919.98000000000002</v>
      </c>
      <c r="H55" s="40">
        <v>0</v>
      </c>
      <c r="I55" s="40">
        <f>ROUND(G55*H55,P4)</f>
        <v>0</v>
      </c>
      <c r="J55" s="38" t="s">
        <v>81</v>
      </c>
      <c r="O55" s="41">
        <f>I55*0.21</f>
        <v>0</v>
      </c>
      <c r="P55">
        <v>3</v>
      </c>
    </row>
    <row r="56" ht="30">
      <c r="A56" s="35" t="s">
        <v>82</v>
      </c>
      <c r="B56" s="42"/>
      <c r="C56" s="43"/>
      <c r="D56" s="43"/>
      <c r="E56" s="37" t="s">
        <v>188</v>
      </c>
      <c r="F56" s="43"/>
      <c r="G56" s="43"/>
      <c r="H56" s="43"/>
      <c r="I56" s="43"/>
      <c r="J56" s="44"/>
    </row>
    <row r="57" ht="60">
      <c r="A57" s="35" t="s">
        <v>84</v>
      </c>
      <c r="B57" s="42"/>
      <c r="C57" s="43"/>
      <c r="D57" s="43"/>
      <c r="E57" s="37" t="s">
        <v>189</v>
      </c>
      <c r="F57" s="43"/>
      <c r="G57" s="43"/>
      <c r="H57" s="43"/>
      <c r="I57" s="43"/>
      <c r="J57" s="44"/>
    </row>
    <row r="58">
      <c r="A58" s="29" t="s">
        <v>73</v>
      </c>
      <c r="B58" s="30"/>
      <c r="C58" s="31" t="s">
        <v>190</v>
      </c>
      <c r="D58" s="32"/>
      <c r="E58" s="29" t="s">
        <v>191</v>
      </c>
      <c r="F58" s="32"/>
      <c r="G58" s="32"/>
      <c r="H58" s="32"/>
      <c r="I58" s="33">
        <f>SUMIFS(I59:I76,A59:A76,"P")</f>
        <v>0</v>
      </c>
      <c r="J58" s="34"/>
    </row>
    <row r="59" ht="30">
      <c r="A59" s="35" t="s">
        <v>76</v>
      </c>
      <c r="B59" s="35">
        <v>17</v>
      </c>
      <c r="C59" s="36" t="s">
        <v>192</v>
      </c>
      <c r="D59" s="35"/>
      <c r="E59" s="37" t="s">
        <v>193</v>
      </c>
      <c r="F59" s="38" t="s">
        <v>194</v>
      </c>
      <c r="G59" s="39">
        <v>1161</v>
      </c>
      <c r="H59" s="40">
        <v>0</v>
      </c>
      <c r="I59" s="40">
        <f>ROUND(G59*H59,P4)</f>
        <v>0</v>
      </c>
      <c r="J59" s="38" t="s">
        <v>81</v>
      </c>
      <c r="O59" s="41">
        <f>I59*0.21</f>
        <v>0</v>
      </c>
      <c r="P59">
        <v>3</v>
      </c>
    </row>
    <row r="60">
      <c r="A60" s="35" t="s">
        <v>82</v>
      </c>
      <c r="B60" s="42"/>
      <c r="C60" s="43"/>
      <c r="D60" s="43"/>
      <c r="E60" s="37" t="s">
        <v>195</v>
      </c>
      <c r="F60" s="43"/>
      <c r="G60" s="43"/>
      <c r="H60" s="43"/>
      <c r="I60" s="43"/>
      <c r="J60" s="44"/>
    </row>
    <row r="61" ht="45">
      <c r="A61" s="35" t="s">
        <v>84</v>
      </c>
      <c r="B61" s="42"/>
      <c r="C61" s="43"/>
      <c r="D61" s="43"/>
      <c r="E61" s="37" t="s">
        <v>196</v>
      </c>
      <c r="F61" s="43"/>
      <c r="G61" s="43"/>
      <c r="H61" s="43"/>
      <c r="I61" s="43"/>
      <c r="J61" s="44"/>
    </row>
    <row r="62">
      <c r="A62" s="35" t="s">
        <v>76</v>
      </c>
      <c r="B62" s="35">
        <v>18</v>
      </c>
      <c r="C62" s="36" t="s">
        <v>197</v>
      </c>
      <c r="D62" s="35" t="s">
        <v>91</v>
      </c>
      <c r="E62" s="37" t="s">
        <v>198</v>
      </c>
      <c r="F62" s="38" t="s">
        <v>153</v>
      </c>
      <c r="G62" s="39">
        <v>1</v>
      </c>
      <c r="H62" s="40">
        <v>0</v>
      </c>
      <c r="I62" s="40">
        <f>ROUND(G62*H62,P4)</f>
        <v>0</v>
      </c>
      <c r="J62" s="38" t="s">
        <v>81</v>
      </c>
      <c r="O62" s="41">
        <f>I62*0.21</f>
        <v>0</v>
      </c>
      <c r="P62">
        <v>3</v>
      </c>
    </row>
    <row r="63">
      <c r="A63" s="35" t="s">
        <v>82</v>
      </c>
      <c r="B63" s="42"/>
      <c r="C63" s="43"/>
      <c r="D63" s="43"/>
      <c r="E63" s="37" t="s">
        <v>195</v>
      </c>
      <c r="F63" s="43"/>
      <c r="G63" s="43"/>
      <c r="H63" s="43"/>
      <c r="I63" s="43"/>
      <c r="J63" s="44"/>
    </row>
    <row r="64" ht="75">
      <c r="A64" s="35" t="s">
        <v>84</v>
      </c>
      <c r="B64" s="42"/>
      <c r="C64" s="43"/>
      <c r="D64" s="43"/>
      <c r="E64" s="37" t="s">
        <v>199</v>
      </c>
      <c r="F64" s="43"/>
      <c r="G64" s="43"/>
      <c r="H64" s="43"/>
      <c r="I64" s="43"/>
      <c r="J64" s="44"/>
    </row>
    <row r="65" ht="30">
      <c r="A65" s="35" t="s">
        <v>76</v>
      </c>
      <c r="B65" s="35">
        <v>19</v>
      </c>
      <c r="C65" s="36" t="s">
        <v>200</v>
      </c>
      <c r="D65" s="35" t="s">
        <v>78</v>
      </c>
      <c r="E65" s="37" t="s">
        <v>201</v>
      </c>
      <c r="F65" s="38" t="s">
        <v>153</v>
      </c>
      <c r="G65" s="39">
        <v>23</v>
      </c>
      <c r="H65" s="40">
        <v>0</v>
      </c>
      <c r="I65" s="40">
        <f>ROUND(G65*H65,P4)</f>
        <v>0</v>
      </c>
      <c r="J65" s="38" t="s">
        <v>81</v>
      </c>
      <c r="O65" s="41">
        <f>I65*0.21</f>
        <v>0</v>
      </c>
      <c r="P65">
        <v>3</v>
      </c>
    </row>
    <row r="66">
      <c r="A66" s="35" t="s">
        <v>82</v>
      </c>
      <c r="B66" s="42"/>
      <c r="C66" s="43"/>
      <c r="D66" s="43"/>
      <c r="E66" s="37" t="s">
        <v>195</v>
      </c>
      <c r="F66" s="43"/>
      <c r="G66" s="43"/>
      <c r="H66" s="43"/>
      <c r="I66" s="43"/>
      <c r="J66" s="44"/>
    </row>
    <row r="67" ht="30">
      <c r="A67" s="35" t="s">
        <v>84</v>
      </c>
      <c r="B67" s="42"/>
      <c r="C67" s="43"/>
      <c r="D67" s="43"/>
      <c r="E67" s="37" t="s">
        <v>202</v>
      </c>
      <c r="F67" s="43"/>
      <c r="G67" s="43"/>
      <c r="H67" s="43"/>
      <c r="I67" s="43"/>
      <c r="J67" s="44"/>
    </row>
    <row r="68">
      <c r="A68" s="35" t="s">
        <v>76</v>
      </c>
      <c r="B68" s="35">
        <v>20</v>
      </c>
      <c r="C68" s="36" t="s">
        <v>203</v>
      </c>
      <c r="D68" s="35" t="s">
        <v>78</v>
      </c>
      <c r="E68" s="37" t="s">
        <v>204</v>
      </c>
      <c r="F68" s="38" t="s">
        <v>153</v>
      </c>
      <c r="G68" s="39">
        <v>4</v>
      </c>
      <c r="H68" s="40">
        <v>0</v>
      </c>
      <c r="I68" s="40">
        <f>ROUND(G68*H68,P4)</f>
        <v>0</v>
      </c>
      <c r="J68" s="38" t="s">
        <v>81</v>
      </c>
      <c r="O68" s="41">
        <f>I68*0.21</f>
        <v>0</v>
      </c>
      <c r="P68">
        <v>3</v>
      </c>
    </row>
    <row r="69">
      <c r="A69" s="35" t="s">
        <v>82</v>
      </c>
      <c r="B69" s="42"/>
      <c r="C69" s="43"/>
      <c r="D69" s="43"/>
      <c r="E69" s="37" t="s">
        <v>195</v>
      </c>
      <c r="F69" s="43"/>
      <c r="G69" s="43"/>
      <c r="H69" s="43"/>
      <c r="I69" s="43"/>
      <c r="J69" s="44"/>
    </row>
    <row r="70" ht="30">
      <c r="A70" s="35" t="s">
        <v>84</v>
      </c>
      <c r="B70" s="42"/>
      <c r="C70" s="43"/>
      <c r="D70" s="43"/>
      <c r="E70" s="37" t="s">
        <v>202</v>
      </c>
      <c r="F70" s="43"/>
      <c r="G70" s="43"/>
      <c r="H70" s="43"/>
      <c r="I70" s="43"/>
      <c r="J70" s="44"/>
    </row>
    <row r="71">
      <c r="A71" s="35" t="s">
        <v>76</v>
      </c>
      <c r="B71" s="35">
        <v>21</v>
      </c>
      <c r="C71" s="36" t="s">
        <v>205</v>
      </c>
      <c r="D71" s="35" t="s">
        <v>78</v>
      </c>
      <c r="E71" s="37" t="s">
        <v>206</v>
      </c>
      <c r="F71" s="38" t="s">
        <v>153</v>
      </c>
      <c r="G71" s="39">
        <v>31</v>
      </c>
      <c r="H71" s="40">
        <v>0</v>
      </c>
      <c r="I71" s="40">
        <f>ROUND(G71*H71,P4)</f>
        <v>0</v>
      </c>
      <c r="J71" s="38" t="s">
        <v>81</v>
      </c>
      <c r="O71" s="41">
        <f>I71*0.21</f>
        <v>0</v>
      </c>
      <c r="P71">
        <v>3</v>
      </c>
    </row>
    <row r="72">
      <c r="A72" s="35" t="s">
        <v>82</v>
      </c>
      <c r="B72" s="42"/>
      <c r="C72" s="43"/>
      <c r="D72" s="43"/>
      <c r="E72" s="37" t="s">
        <v>195</v>
      </c>
      <c r="F72" s="43"/>
      <c r="G72" s="43"/>
      <c r="H72" s="43"/>
      <c r="I72" s="43"/>
      <c r="J72" s="44"/>
    </row>
    <row r="73" ht="30">
      <c r="A73" s="35" t="s">
        <v>84</v>
      </c>
      <c r="B73" s="42"/>
      <c r="C73" s="43"/>
      <c r="D73" s="43"/>
      <c r="E73" s="37" t="s">
        <v>202</v>
      </c>
      <c r="F73" s="43"/>
      <c r="G73" s="43"/>
      <c r="H73" s="43"/>
      <c r="I73" s="43"/>
      <c r="J73" s="44"/>
    </row>
    <row r="74">
      <c r="A74" s="35" t="s">
        <v>76</v>
      </c>
      <c r="B74" s="35">
        <v>22</v>
      </c>
      <c r="C74" s="36" t="s">
        <v>207</v>
      </c>
      <c r="D74" s="35" t="s">
        <v>91</v>
      </c>
      <c r="E74" s="37" t="s">
        <v>208</v>
      </c>
      <c r="F74" s="38" t="s">
        <v>144</v>
      </c>
      <c r="G74" s="39">
        <v>675</v>
      </c>
      <c r="H74" s="40">
        <v>0</v>
      </c>
      <c r="I74" s="40">
        <f>ROUND(G74*H74,P4)</f>
        <v>0</v>
      </c>
      <c r="J74" s="38" t="s">
        <v>81</v>
      </c>
      <c r="O74" s="41">
        <f>I74*0.21</f>
        <v>0</v>
      </c>
      <c r="P74">
        <v>3</v>
      </c>
    </row>
    <row r="75" ht="60">
      <c r="A75" s="35" t="s">
        <v>82</v>
      </c>
      <c r="B75" s="42"/>
      <c r="C75" s="43"/>
      <c r="D75" s="43"/>
      <c r="E75" s="37" t="s">
        <v>209</v>
      </c>
      <c r="F75" s="43"/>
      <c r="G75" s="43"/>
      <c r="H75" s="43"/>
      <c r="I75" s="43"/>
      <c r="J75" s="44"/>
    </row>
    <row r="76" ht="30">
      <c r="A76" s="35" t="s">
        <v>84</v>
      </c>
      <c r="B76" s="45"/>
      <c r="C76" s="46"/>
      <c r="D76" s="46"/>
      <c r="E76" s="37" t="s">
        <v>210</v>
      </c>
      <c r="F76" s="46"/>
      <c r="G76" s="46"/>
      <c r="H76" s="46"/>
      <c r="I76" s="46"/>
      <c r="J76" s="47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55</v>
      </c>
      <c r="F2" s="15"/>
      <c r="G2" s="15"/>
      <c r="H2" s="15"/>
      <c r="I2" s="15"/>
      <c r="J2" s="17"/>
    </row>
    <row r="3">
      <c r="A3" s="3" t="s">
        <v>56</v>
      </c>
      <c r="B3" s="18" t="s">
        <v>57</v>
      </c>
      <c r="C3" s="19" t="s">
        <v>58</v>
      </c>
      <c r="D3" s="20"/>
      <c r="E3" s="21" t="s">
        <v>59</v>
      </c>
      <c r="F3" s="15"/>
      <c r="G3" s="15"/>
      <c r="H3" s="22" t="s">
        <v>15</v>
      </c>
      <c r="I3" s="23">
        <f>SUMIFS(I8:I37,A8:A37,"SD")</f>
        <v>0</v>
      </c>
      <c r="J3" s="17"/>
      <c r="O3">
        <v>0</v>
      </c>
      <c r="P3">
        <v>2</v>
      </c>
    </row>
    <row r="4">
      <c r="A4" s="3" t="s">
        <v>60</v>
      </c>
      <c r="B4" s="18" t="s">
        <v>61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62</v>
      </c>
      <c r="B5" s="25" t="s">
        <v>63</v>
      </c>
      <c r="C5" s="7" t="s">
        <v>64</v>
      </c>
      <c r="D5" s="7" t="s">
        <v>65</v>
      </c>
      <c r="E5" s="7" t="s">
        <v>66</v>
      </c>
      <c r="F5" s="7" t="s">
        <v>67</v>
      </c>
      <c r="G5" s="7" t="s">
        <v>68</v>
      </c>
      <c r="H5" s="7" t="s">
        <v>69</v>
      </c>
      <c r="I5" s="7"/>
      <c r="J5" s="26" t="s">
        <v>70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71</v>
      </c>
      <c r="I6" s="7" t="s">
        <v>72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73</v>
      </c>
      <c r="B8" s="30"/>
      <c r="C8" s="31" t="s">
        <v>74</v>
      </c>
      <c r="D8" s="32"/>
      <c r="E8" s="29" t="s">
        <v>75</v>
      </c>
      <c r="F8" s="32"/>
      <c r="G8" s="32"/>
      <c r="H8" s="32"/>
      <c r="I8" s="33">
        <f>SUMIFS(I9:I14,A9:A14,"P")</f>
        <v>0</v>
      </c>
      <c r="J8" s="34"/>
    </row>
    <row r="9" ht="30">
      <c r="A9" s="35" t="s">
        <v>76</v>
      </c>
      <c r="B9" s="35">
        <v>1</v>
      </c>
      <c r="C9" s="36" t="s">
        <v>134</v>
      </c>
      <c r="D9" s="35" t="s">
        <v>78</v>
      </c>
      <c r="E9" s="37" t="s">
        <v>135</v>
      </c>
      <c r="F9" s="38" t="s">
        <v>136</v>
      </c>
      <c r="G9" s="39">
        <v>180</v>
      </c>
      <c r="H9" s="40">
        <v>0</v>
      </c>
      <c r="I9" s="40">
        <f>ROUND(G9*H9,P4)</f>
        <v>0</v>
      </c>
      <c r="J9" s="38" t="s">
        <v>81</v>
      </c>
      <c r="O9" s="41">
        <f>I9*0.21</f>
        <v>0</v>
      </c>
      <c r="P9">
        <v>3</v>
      </c>
    </row>
    <row r="10">
      <c r="A10" s="35" t="s">
        <v>82</v>
      </c>
      <c r="B10" s="42"/>
      <c r="C10" s="43"/>
      <c r="D10" s="43"/>
      <c r="E10" s="48" t="s">
        <v>78</v>
      </c>
      <c r="F10" s="43"/>
      <c r="G10" s="43"/>
      <c r="H10" s="43"/>
      <c r="I10" s="43"/>
      <c r="J10" s="44"/>
    </row>
    <row r="11" ht="165">
      <c r="A11" s="35" t="s">
        <v>84</v>
      </c>
      <c r="B11" s="42"/>
      <c r="C11" s="43"/>
      <c r="D11" s="43"/>
      <c r="E11" s="37" t="s">
        <v>211</v>
      </c>
      <c r="F11" s="43"/>
      <c r="G11" s="43"/>
      <c r="H11" s="43"/>
      <c r="I11" s="43"/>
      <c r="J11" s="44"/>
    </row>
    <row r="12" ht="30">
      <c r="A12" s="35" t="s">
        <v>76</v>
      </c>
      <c r="B12" s="35">
        <v>2</v>
      </c>
      <c r="C12" s="36" t="s">
        <v>212</v>
      </c>
      <c r="D12" s="35" t="s">
        <v>78</v>
      </c>
      <c r="E12" s="37" t="s">
        <v>213</v>
      </c>
      <c r="F12" s="38" t="s">
        <v>136</v>
      </c>
      <c r="G12" s="39">
        <v>44</v>
      </c>
      <c r="H12" s="40">
        <v>0</v>
      </c>
      <c r="I12" s="40">
        <f>ROUND(G12*H12,P4)</f>
        <v>0</v>
      </c>
      <c r="J12" s="38" t="s">
        <v>81</v>
      </c>
      <c r="O12" s="41">
        <f>I12*0.21</f>
        <v>0</v>
      </c>
      <c r="P12">
        <v>3</v>
      </c>
    </row>
    <row r="13">
      <c r="A13" s="35" t="s">
        <v>82</v>
      </c>
      <c r="B13" s="42"/>
      <c r="C13" s="43"/>
      <c r="D13" s="43"/>
      <c r="E13" s="48" t="s">
        <v>78</v>
      </c>
      <c r="F13" s="43"/>
      <c r="G13" s="43"/>
      <c r="H13" s="43"/>
      <c r="I13" s="43"/>
      <c r="J13" s="44"/>
    </row>
    <row r="14" ht="165">
      <c r="A14" s="35" t="s">
        <v>84</v>
      </c>
      <c r="B14" s="42"/>
      <c r="C14" s="43"/>
      <c r="D14" s="43"/>
      <c r="E14" s="37" t="s">
        <v>211</v>
      </c>
      <c r="F14" s="43"/>
      <c r="G14" s="43"/>
      <c r="H14" s="43"/>
      <c r="I14" s="43"/>
      <c r="J14" s="44"/>
    </row>
    <row r="15">
      <c r="A15" s="29" t="s">
        <v>73</v>
      </c>
      <c r="B15" s="30"/>
      <c r="C15" s="31" t="s">
        <v>140</v>
      </c>
      <c r="D15" s="32"/>
      <c r="E15" s="29" t="s">
        <v>141</v>
      </c>
      <c r="F15" s="32"/>
      <c r="G15" s="32"/>
      <c r="H15" s="32"/>
      <c r="I15" s="33">
        <f>SUMIFS(I16:I24,A16:A24,"P")</f>
        <v>0</v>
      </c>
      <c r="J15" s="34"/>
    </row>
    <row r="16">
      <c r="A16" s="35" t="s">
        <v>76</v>
      </c>
      <c r="B16" s="35">
        <v>3</v>
      </c>
      <c r="C16" s="36" t="s">
        <v>147</v>
      </c>
      <c r="D16" s="35" t="s">
        <v>95</v>
      </c>
      <c r="E16" s="37" t="s">
        <v>148</v>
      </c>
      <c r="F16" s="38" t="s">
        <v>144</v>
      </c>
      <c r="G16" s="39">
        <v>800</v>
      </c>
      <c r="H16" s="40">
        <v>0</v>
      </c>
      <c r="I16" s="40">
        <f>ROUND(G16*H16,P4)</f>
        <v>0</v>
      </c>
      <c r="J16" s="38" t="s">
        <v>81</v>
      </c>
      <c r="O16" s="41">
        <f>I16*0.21</f>
        <v>0</v>
      </c>
      <c r="P16">
        <v>3</v>
      </c>
    </row>
    <row r="17" ht="45">
      <c r="A17" s="35" t="s">
        <v>82</v>
      </c>
      <c r="B17" s="42"/>
      <c r="C17" s="43"/>
      <c r="D17" s="43"/>
      <c r="E17" s="37" t="s">
        <v>214</v>
      </c>
      <c r="F17" s="43"/>
      <c r="G17" s="43"/>
      <c r="H17" s="43"/>
      <c r="I17" s="43"/>
      <c r="J17" s="44"/>
    </row>
    <row r="18">
      <c r="A18" s="35" t="s">
        <v>84</v>
      </c>
      <c r="B18" s="42"/>
      <c r="C18" s="43"/>
      <c r="D18" s="43"/>
      <c r="E18" s="37" t="s">
        <v>150</v>
      </c>
      <c r="F18" s="43"/>
      <c r="G18" s="43"/>
      <c r="H18" s="43"/>
      <c r="I18" s="43"/>
      <c r="J18" s="44"/>
    </row>
    <row r="19">
      <c r="A19" s="35" t="s">
        <v>76</v>
      </c>
      <c r="B19" s="35">
        <v>4</v>
      </c>
      <c r="C19" s="36" t="s">
        <v>215</v>
      </c>
      <c r="D19" s="35"/>
      <c r="E19" s="37" t="s">
        <v>216</v>
      </c>
      <c r="F19" s="38" t="s">
        <v>171</v>
      </c>
      <c r="G19" s="39">
        <v>20</v>
      </c>
      <c r="H19" s="40">
        <v>0</v>
      </c>
      <c r="I19" s="40">
        <f>ROUND(G19*H19,P4)</f>
        <v>0</v>
      </c>
      <c r="J19" s="38" t="s">
        <v>81</v>
      </c>
      <c r="O19" s="41">
        <f>I19*0.21</f>
        <v>0</v>
      </c>
      <c r="P19">
        <v>3</v>
      </c>
    </row>
    <row r="20" ht="60">
      <c r="A20" s="35" t="s">
        <v>82</v>
      </c>
      <c r="B20" s="42"/>
      <c r="C20" s="43"/>
      <c r="D20" s="43"/>
      <c r="E20" s="37" t="s">
        <v>217</v>
      </c>
      <c r="F20" s="43"/>
      <c r="G20" s="43"/>
      <c r="H20" s="43"/>
      <c r="I20" s="43"/>
      <c r="J20" s="44"/>
    </row>
    <row r="21" ht="409.5">
      <c r="A21" s="35" t="s">
        <v>84</v>
      </c>
      <c r="B21" s="42"/>
      <c r="C21" s="43"/>
      <c r="D21" s="43"/>
      <c r="E21" s="37" t="s">
        <v>218</v>
      </c>
      <c r="F21" s="43"/>
      <c r="G21" s="43"/>
      <c r="H21" s="43"/>
      <c r="I21" s="43"/>
      <c r="J21" s="44"/>
    </row>
    <row r="22">
      <c r="A22" s="35" t="s">
        <v>76</v>
      </c>
      <c r="B22" s="35">
        <v>5</v>
      </c>
      <c r="C22" s="36" t="s">
        <v>174</v>
      </c>
      <c r="D22" s="35"/>
      <c r="E22" s="37" t="s">
        <v>175</v>
      </c>
      <c r="F22" s="38" t="s">
        <v>171</v>
      </c>
      <c r="G22" s="39">
        <v>140</v>
      </c>
      <c r="H22" s="40">
        <v>0</v>
      </c>
      <c r="I22" s="40">
        <f>ROUND(G22*H22,P4)</f>
        <v>0</v>
      </c>
      <c r="J22" s="38" t="s">
        <v>81</v>
      </c>
      <c r="O22" s="41">
        <f>I22*0.21</f>
        <v>0</v>
      </c>
      <c r="P22">
        <v>3</v>
      </c>
    </row>
    <row r="23">
      <c r="A23" s="35" t="s">
        <v>82</v>
      </c>
      <c r="B23" s="42"/>
      <c r="C23" s="43"/>
      <c r="D23" s="43"/>
      <c r="E23" s="37" t="s">
        <v>176</v>
      </c>
      <c r="F23" s="43"/>
      <c r="G23" s="43"/>
      <c r="H23" s="43"/>
      <c r="I23" s="43"/>
      <c r="J23" s="44"/>
    </row>
    <row r="24" ht="240">
      <c r="A24" s="35" t="s">
        <v>84</v>
      </c>
      <c r="B24" s="42"/>
      <c r="C24" s="43"/>
      <c r="D24" s="43"/>
      <c r="E24" s="37" t="s">
        <v>177</v>
      </c>
      <c r="F24" s="43"/>
      <c r="G24" s="43"/>
      <c r="H24" s="43"/>
      <c r="I24" s="43"/>
      <c r="J24" s="44"/>
    </row>
    <row r="25">
      <c r="A25" s="29" t="s">
        <v>73</v>
      </c>
      <c r="B25" s="30"/>
      <c r="C25" s="31" t="s">
        <v>219</v>
      </c>
      <c r="D25" s="32"/>
      <c r="E25" s="29" t="s">
        <v>220</v>
      </c>
      <c r="F25" s="32"/>
      <c r="G25" s="32"/>
      <c r="H25" s="32"/>
      <c r="I25" s="33">
        <f>SUMIFS(I26:I37,A26:A37,"P")</f>
        <v>0</v>
      </c>
      <c r="J25" s="34"/>
    </row>
    <row r="26">
      <c r="A26" s="35" t="s">
        <v>76</v>
      </c>
      <c r="B26" s="35">
        <v>6</v>
      </c>
      <c r="C26" s="36" t="s">
        <v>221</v>
      </c>
      <c r="D26" s="35"/>
      <c r="E26" s="37" t="s">
        <v>222</v>
      </c>
      <c r="F26" s="38" t="s">
        <v>194</v>
      </c>
      <c r="G26" s="39">
        <v>576</v>
      </c>
      <c r="H26" s="40">
        <v>0</v>
      </c>
      <c r="I26" s="40">
        <f>ROUND(G26*H26,P4)</f>
        <v>0</v>
      </c>
      <c r="J26" s="38" t="s">
        <v>81</v>
      </c>
      <c r="O26" s="41">
        <f>I26*0.21</f>
        <v>0</v>
      </c>
      <c r="P26">
        <v>3</v>
      </c>
    </row>
    <row r="27">
      <c r="A27" s="35" t="s">
        <v>82</v>
      </c>
      <c r="B27" s="42"/>
      <c r="C27" s="43"/>
      <c r="D27" s="43"/>
      <c r="E27" s="48" t="s">
        <v>78</v>
      </c>
      <c r="F27" s="43"/>
      <c r="G27" s="43"/>
      <c r="H27" s="43"/>
      <c r="I27" s="43"/>
      <c r="J27" s="44"/>
    </row>
    <row r="28" ht="75">
      <c r="A28" s="35" t="s">
        <v>84</v>
      </c>
      <c r="B28" s="42"/>
      <c r="C28" s="43"/>
      <c r="D28" s="43"/>
      <c r="E28" s="37" t="s">
        <v>223</v>
      </c>
      <c r="F28" s="43"/>
      <c r="G28" s="43"/>
      <c r="H28" s="43"/>
      <c r="I28" s="43"/>
      <c r="J28" s="44"/>
    </row>
    <row r="29">
      <c r="A29" s="35" t="s">
        <v>76</v>
      </c>
      <c r="B29" s="35">
        <v>7</v>
      </c>
      <c r="C29" s="36" t="s">
        <v>224</v>
      </c>
      <c r="D29" s="35" t="s">
        <v>91</v>
      </c>
      <c r="E29" s="37" t="s">
        <v>225</v>
      </c>
      <c r="F29" s="38" t="s">
        <v>153</v>
      </c>
      <c r="G29" s="39">
        <v>180</v>
      </c>
      <c r="H29" s="40">
        <v>0</v>
      </c>
      <c r="I29" s="40">
        <f>ROUND(G29*H29,P4)</f>
        <v>0</v>
      </c>
      <c r="J29" s="38" t="s">
        <v>81</v>
      </c>
      <c r="O29" s="41">
        <f>I29*0.21</f>
        <v>0</v>
      </c>
      <c r="P29">
        <v>3</v>
      </c>
    </row>
    <row r="30" ht="75">
      <c r="A30" s="35" t="s">
        <v>82</v>
      </c>
      <c r="B30" s="42"/>
      <c r="C30" s="43"/>
      <c r="D30" s="43"/>
      <c r="E30" s="37" t="s">
        <v>226</v>
      </c>
      <c r="F30" s="43"/>
      <c r="G30" s="43"/>
      <c r="H30" s="43"/>
      <c r="I30" s="43"/>
      <c r="J30" s="44"/>
    </row>
    <row r="31" ht="60">
      <c r="A31" s="35" t="s">
        <v>84</v>
      </c>
      <c r="B31" s="42"/>
      <c r="C31" s="43"/>
      <c r="D31" s="43"/>
      <c r="E31" s="37" t="s">
        <v>227</v>
      </c>
      <c r="F31" s="43"/>
      <c r="G31" s="43"/>
      <c r="H31" s="43"/>
      <c r="I31" s="43"/>
      <c r="J31" s="44"/>
    </row>
    <row r="32">
      <c r="A32" s="35" t="s">
        <v>76</v>
      </c>
      <c r="B32" s="35">
        <v>8</v>
      </c>
      <c r="C32" s="36" t="s">
        <v>224</v>
      </c>
      <c r="D32" s="35" t="s">
        <v>95</v>
      </c>
      <c r="E32" s="37" t="s">
        <v>225</v>
      </c>
      <c r="F32" s="38" t="s">
        <v>153</v>
      </c>
      <c r="G32" s="39">
        <v>140</v>
      </c>
      <c r="H32" s="40">
        <v>0</v>
      </c>
      <c r="I32" s="40">
        <f>ROUND(G32*H32,P4)</f>
        <v>0</v>
      </c>
      <c r="J32" s="38" t="s">
        <v>81</v>
      </c>
      <c r="O32" s="41">
        <f>I32*0.21</f>
        <v>0</v>
      </c>
      <c r="P32">
        <v>3</v>
      </c>
    </row>
    <row r="33" ht="75">
      <c r="A33" s="35" t="s">
        <v>82</v>
      </c>
      <c r="B33" s="42"/>
      <c r="C33" s="43"/>
      <c r="D33" s="43"/>
      <c r="E33" s="37" t="s">
        <v>228</v>
      </c>
      <c r="F33" s="43"/>
      <c r="G33" s="43"/>
      <c r="H33" s="43"/>
      <c r="I33" s="43"/>
      <c r="J33" s="44"/>
    </row>
    <row r="34" ht="60">
      <c r="A34" s="35" t="s">
        <v>84</v>
      </c>
      <c r="B34" s="42"/>
      <c r="C34" s="43"/>
      <c r="D34" s="43"/>
      <c r="E34" s="37" t="s">
        <v>227</v>
      </c>
      <c r="F34" s="43"/>
      <c r="G34" s="43"/>
      <c r="H34" s="43"/>
      <c r="I34" s="43"/>
      <c r="J34" s="44"/>
    </row>
    <row r="35" ht="30">
      <c r="A35" s="35" t="s">
        <v>76</v>
      </c>
      <c r="B35" s="35">
        <v>9</v>
      </c>
      <c r="C35" s="36" t="s">
        <v>229</v>
      </c>
      <c r="D35" s="35" t="s">
        <v>78</v>
      </c>
      <c r="E35" s="37" t="s">
        <v>230</v>
      </c>
      <c r="F35" s="38" t="s">
        <v>144</v>
      </c>
      <c r="G35" s="39">
        <v>560</v>
      </c>
      <c r="H35" s="40">
        <v>0</v>
      </c>
      <c r="I35" s="40">
        <f>ROUND(G35*H35,P4)</f>
        <v>0</v>
      </c>
      <c r="J35" s="38" t="s">
        <v>81</v>
      </c>
      <c r="O35" s="41">
        <f>I35*0.21</f>
        <v>0</v>
      </c>
      <c r="P35">
        <v>3</v>
      </c>
    </row>
    <row r="36" ht="135">
      <c r="A36" s="35" t="s">
        <v>82</v>
      </c>
      <c r="B36" s="42"/>
      <c r="C36" s="43"/>
      <c r="D36" s="43"/>
      <c r="E36" s="37" t="s">
        <v>231</v>
      </c>
      <c r="F36" s="43"/>
      <c r="G36" s="43"/>
      <c r="H36" s="43"/>
      <c r="I36" s="43"/>
      <c r="J36" s="44"/>
    </row>
    <row r="37" ht="120">
      <c r="A37" s="35" t="s">
        <v>84</v>
      </c>
      <c r="B37" s="45"/>
      <c r="C37" s="46"/>
      <c r="D37" s="46"/>
      <c r="E37" s="37" t="s">
        <v>232</v>
      </c>
      <c r="F37" s="46"/>
      <c r="G37" s="46"/>
      <c r="H37" s="46"/>
      <c r="I37" s="46"/>
      <c r="J37" s="47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55</v>
      </c>
      <c r="F2" s="15"/>
      <c r="G2" s="15"/>
      <c r="H2" s="15"/>
      <c r="I2" s="15"/>
      <c r="J2" s="17"/>
    </row>
    <row r="3">
      <c r="A3" s="3" t="s">
        <v>56</v>
      </c>
      <c r="B3" s="18" t="s">
        <v>57</v>
      </c>
      <c r="C3" s="19" t="s">
        <v>58</v>
      </c>
      <c r="D3" s="20"/>
      <c r="E3" s="21" t="s">
        <v>59</v>
      </c>
      <c r="F3" s="15"/>
      <c r="G3" s="15"/>
      <c r="H3" s="22" t="s">
        <v>17</v>
      </c>
      <c r="I3" s="23">
        <f>SUMIFS(I8:I203,A8:A203,"SD")</f>
        <v>0</v>
      </c>
      <c r="J3" s="17"/>
      <c r="O3">
        <v>0</v>
      </c>
      <c r="P3">
        <v>2</v>
      </c>
    </row>
    <row r="4">
      <c r="A4" s="3" t="s">
        <v>60</v>
      </c>
      <c r="B4" s="18" t="s">
        <v>61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62</v>
      </c>
      <c r="B5" s="25" t="s">
        <v>63</v>
      </c>
      <c r="C5" s="7" t="s">
        <v>64</v>
      </c>
      <c r="D5" s="7" t="s">
        <v>65</v>
      </c>
      <c r="E5" s="7" t="s">
        <v>66</v>
      </c>
      <c r="F5" s="7" t="s">
        <v>67</v>
      </c>
      <c r="G5" s="7" t="s">
        <v>68</v>
      </c>
      <c r="H5" s="7" t="s">
        <v>69</v>
      </c>
      <c r="I5" s="7"/>
      <c r="J5" s="26" t="s">
        <v>70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71</v>
      </c>
      <c r="I6" s="7" t="s">
        <v>72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73</v>
      </c>
      <c r="B8" s="30"/>
      <c r="C8" s="31" t="s">
        <v>74</v>
      </c>
      <c r="D8" s="32"/>
      <c r="E8" s="29" t="s">
        <v>75</v>
      </c>
      <c r="F8" s="32"/>
      <c r="G8" s="32"/>
      <c r="H8" s="32"/>
      <c r="I8" s="33">
        <f>SUMIFS(I9:I14,A9:A14,"P")</f>
        <v>0</v>
      </c>
      <c r="J8" s="34"/>
    </row>
    <row r="9" ht="30">
      <c r="A9" s="35" t="s">
        <v>76</v>
      </c>
      <c r="B9" s="35">
        <v>1</v>
      </c>
      <c r="C9" s="36" t="s">
        <v>134</v>
      </c>
      <c r="D9" s="35" t="s">
        <v>78</v>
      </c>
      <c r="E9" s="37" t="s">
        <v>135</v>
      </c>
      <c r="F9" s="38" t="s">
        <v>136</v>
      </c>
      <c r="G9" s="39">
        <v>21330.413</v>
      </c>
      <c r="H9" s="40">
        <v>0</v>
      </c>
      <c r="I9" s="40">
        <f>ROUND(G9*H9,P4)</f>
        <v>0</v>
      </c>
      <c r="J9" s="38" t="s">
        <v>81</v>
      </c>
      <c r="O9" s="41">
        <f>I9*0.21</f>
        <v>0</v>
      </c>
      <c r="P9">
        <v>3</v>
      </c>
    </row>
    <row r="10">
      <c r="A10" s="35" t="s">
        <v>82</v>
      </c>
      <c r="B10" s="42"/>
      <c r="C10" s="43"/>
      <c r="D10" s="43"/>
      <c r="E10" s="48" t="s">
        <v>78</v>
      </c>
      <c r="F10" s="43"/>
      <c r="G10" s="43"/>
      <c r="H10" s="43"/>
      <c r="I10" s="43"/>
      <c r="J10" s="44"/>
    </row>
    <row r="11" ht="165">
      <c r="A11" s="35" t="s">
        <v>84</v>
      </c>
      <c r="B11" s="42"/>
      <c r="C11" s="43"/>
      <c r="D11" s="43"/>
      <c r="E11" s="37" t="s">
        <v>211</v>
      </c>
      <c r="F11" s="43"/>
      <c r="G11" s="43"/>
      <c r="H11" s="43"/>
      <c r="I11" s="43"/>
      <c r="J11" s="44"/>
    </row>
    <row r="12" ht="30">
      <c r="A12" s="35" t="s">
        <v>76</v>
      </c>
      <c r="B12" s="35">
        <v>2</v>
      </c>
      <c r="C12" s="36" t="s">
        <v>212</v>
      </c>
      <c r="D12" s="35" t="s">
        <v>78</v>
      </c>
      <c r="E12" s="37" t="s">
        <v>213</v>
      </c>
      <c r="F12" s="38" t="s">
        <v>136</v>
      </c>
      <c r="G12" s="39">
        <v>1265.5329999999999</v>
      </c>
      <c r="H12" s="40">
        <v>0</v>
      </c>
      <c r="I12" s="40">
        <f>ROUND(G12*H12,P4)</f>
        <v>0</v>
      </c>
      <c r="J12" s="38" t="s">
        <v>81</v>
      </c>
      <c r="O12" s="41">
        <f>I12*0.21</f>
        <v>0</v>
      </c>
      <c r="P12">
        <v>3</v>
      </c>
    </row>
    <row r="13">
      <c r="A13" s="35" t="s">
        <v>82</v>
      </c>
      <c r="B13" s="42"/>
      <c r="C13" s="43"/>
      <c r="D13" s="43"/>
      <c r="E13" s="48" t="s">
        <v>78</v>
      </c>
      <c r="F13" s="43"/>
      <c r="G13" s="43"/>
      <c r="H13" s="43"/>
      <c r="I13" s="43"/>
      <c r="J13" s="44"/>
    </row>
    <row r="14" ht="165">
      <c r="A14" s="35" t="s">
        <v>84</v>
      </c>
      <c r="B14" s="42"/>
      <c r="C14" s="43"/>
      <c r="D14" s="43"/>
      <c r="E14" s="37" t="s">
        <v>211</v>
      </c>
      <c r="F14" s="43"/>
      <c r="G14" s="43"/>
      <c r="H14" s="43"/>
      <c r="I14" s="43"/>
      <c r="J14" s="44"/>
    </row>
    <row r="15">
      <c r="A15" s="29" t="s">
        <v>73</v>
      </c>
      <c r="B15" s="30"/>
      <c r="C15" s="31" t="s">
        <v>140</v>
      </c>
      <c r="D15" s="32"/>
      <c r="E15" s="29" t="s">
        <v>141</v>
      </c>
      <c r="F15" s="32"/>
      <c r="G15" s="32"/>
      <c r="H15" s="32"/>
      <c r="I15" s="33">
        <f>SUMIFS(I16:I84,A16:A84,"P")</f>
        <v>0</v>
      </c>
      <c r="J15" s="34"/>
    </row>
    <row r="16" ht="30">
      <c r="A16" s="35" t="s">
        <v>76</v>
      </c>
      <c r="B16" s="35">
        <v>3</v>
      </c>
      <c r="C16" s="36" t="s">
        <v>233</v>
      </c>
      <c r="D16" s="35" t="s">
        <v>78</v>
      </c>
      <c r="E16" s="37" t="s">
        <v>234</v>
      </c>
      <c r="F16" s="38" t="s">
        <v>171</v>
      </c>
      <c r="G16" s="39">
        <v>1769.904</v>
      </c>
      <c r="H16" s="40">
        <v>0</v>
      </c>
      <c r="I16" s="40">
        <f>ROUND(G16*H16,P4)</f>
        <v>0</v>
      </c>
      <c r="J16" s="38" t="s">
        <v>81</v>
      </c>
      <c r="O16" s="41">
        <f>I16*0.21</f>
        <v>0</v>
      </c>
      <c r="P16">
        <v>3</v>
      </c>
    </row>
    <row r="17" ht="45">
      <c r="A17" s="35" t="s">
        <v>82</v>
      </c>
      <c r="B17" s="42"/>
      <c r="C17" s="43"/>
      <c r="D17" s="43"/>
      <c r="E17" s="37" t="s">
        <v>235</v>
      </c>
      <c r="F17" s="43"/>
      <c r="G17" s="43"/>
      <c r="H17" s="43"/>
      <c r="I17" s="43"/>
      <c r="J17" s="44"/>
    </row>
    <row r="18" ht="90">
      <c r="A18" s="35" t="s">
        <v>84</v>
      </c>
      <c r="B18" s="42"/>
      <c r="C18" s="43"/>
      <c r="D18" s="43"/>
      <c r="E18" s="37" t="s">
        <v>236</v>
      </c>
      <c r="F18" s="43"/>
      <c r="G18" s="43"/>
      <c r="H18" s="43"/>
      <c r="I18" s="43"/>
      <c r="J18" s="44"/>
    </row>
    <row r="19">
      <c r="A19" s="35" t="s">
        <v>76</v>
      </c>
      <c r="B19" s="35">
        <v>4</v>
      </c>
      <c r="C19" s="36" t="s">
        <v>237</v>
      </c>
      <c r="D19" s="35" t="s">
        <v>78</v>
      </c>
      <c r="E19" s="37" t="s">
        <v>238</v>
      </c>
      <c r="F19" s="38" t="s">
        <v>171</v>
      </c>
      <c r="G19" s="39">
        <v>1123.7619999999999</v>
      </c>
      <c r="H19" s="40">
        <v>0</v>
      </c>
      <c r="I19" s="40">
        <f>ROUND(G19*H19,P4)</f>
        <v>0</v>
      </c>
      <c r="J19" s="38" t="s">
        <v>81</v>
      </c>
      <c r="O19" s="41">
        <f>I19*0.21</f>
        <v>0</v>
      </c>
      <c r="P19">
        <v>3</v>
      </c>
    </row>
    <row r="20" ht="45">
      <c r="A20" s="35" t="s">
        <v>82</v>
      </c>
      <c r="B20" s="42"/>
      <c r="C20" s="43"/>
      <c r="D20" s="43"/>
      <c r="E20" s="37" t="s">
        <v>239</v>
      </c>
      <c r="F20" s="43"/>
      <c r="G20" s="43"/>
      <c r="H20" s="43"/>
      <c r="I20" s="43"/>
      <c r="J20" s="44"/>
    </row>
    <row r="21" ht="90">
      <c r="A21" s="35" t="s">
        <v>84</v>
      </c>
      <c r="B21" s="42"/>
      <c r="C21" s="43"/>
      <c r="D21" s="43"/>
      <c r="E21" s="37" t="s">
        <v>236</v>
      </c>
      <c r="F21" s="43"/>
      <c r="G21" s="43"/>
      <c r="H21" s="43"/>
      <c r="I21" s="43"/>
      <c r="J21" s="44"/>
    </row>
    <row r="22">
      <c r="A22" s="35" t="s">
        <v>76</v>
      </c>
      <c r="B22" s="35">
        <v>5</v>
      </c>
      <c r="C22" s="36" t="s">
        <v>240</v>
      </c>
      <c r="D22" s="35" t="s">
        <v>78</v>
      </c>
      <c r="E22" s="37" t="s">
        <v>241</v>
      </c>
      <c r="F22" s="38" t="s">
        <v>171</v>
      </c>
      <c r="G22" s="39">
        <v>2199.9000000000001</v>
      </c>
      <c r="H22" s="40">
        <v>0</v>
      </c>
      <c r="I22" s="40">
        <f>ROUND(G22*H22,P4)</f>
        <v>0</v>
      </c>
      <c r="J22" s="38" t="s">
        <v>81</v>
      </c>
      <c r="O22" s="41">
        <f>I22*0.21</f>
        <v>0</v>
      </c>
      <c r="P22">
        <v>3</v>
      </c>
    </row>
    <row r="23" ht="30">
      <c r="A23" s="35" t="s">
        <v>82</v>
      </c>
      <c r="B23" s="42"/>
      <c r="C23" s="43"/>
      <c r="D23" s="43"/>
      <c r="E23" s="37" t="s">
        <v>242</v>
      </c>
      <c r="F23" s="43"/>
      <c r="G23" s="43"/>
      <c r="H23" s="43"/>
      <c r="I23" s="43"/>
      <c r="J23" s="44"/>
    </row>
    <row r="24" ht="90">
      <c r="A24" s="35" t="s">
        <v>84</v>
      </c>
      <c r="B24" s="42"/>
      <c r="C24" s="43"/>
      <c r="D24" s="43"/>
      <c r="E24" s="37" t="s">
        <v>236</v>
      </c>
      <c r="F24" s="43"/>
      <c r="G24" s="43"/>
      <c r="H24" s="43"/>
      <c r="I24" s="43"/>
      <c r="J24" s="44"/>
    </row>
    <row r="25">
      <c r="A25" s="35" t="s">
        <v>76</v>
      </c>
      <c r="B25" s="35">
        <v>6</v>
      </c>
      <c r="C25" s="36" t="s">
        <v>243</v>
      </c>
      <c r="D25" s="35" t="s">
        <v>78</v>
      </c>
      <c r="E25" s="37" t="s">
        <v>244</v>
      </c>
      <c r="F25" s="38" t="s">
        <v>171</v>
      </c>
      <c r="G25" s="39">
        <v>901.52999999999997</v>
      </c>
      <c r="H25" s="40">
        <v>0</v>
      </c>
      <c r="I25" s="40">
        <f>ROUND(G25*H25,P4)</f>
        <v>0</v>
      </c>
      <c r="J25" s="38" t="s">
        <v>81</v>
      </c>
      <c r="O25" s="41">
        <f>I25*0.21</f>
        <v>0</v>
      </c>
      <c r="P25">
        <v>3</v>
      </c>
    </row>
    <row r="26" ht="45">
      <c r="A26" s="35" t="s">
        <v>82</v>
      </c>
      <c r="B26" s="42"/>
      <c r="C26" s="43"/>
      <c r="D26" s="43"/>
      <c r="E26" s="37" t="s">
        <v>245</v>
      </c>
      <c r="F26" s="43"/>
      <c r="G26" s="43"/>
      <c r="H26" s="43"/>
      <c r="I26" s="43"/>
      <c r="J26" s="44"/>
    </row>
    <row r="27" ht="90">
      <c r="A27" s="35" t="s">
        <v>84</v>
      </c>
      <c r="B27" s="42"/>
      <c r="C27" s="43"/>
      <c r="D27" s="43"/>
      <c r="E27" s="37" t="s">
        <v>236</v>
      </c>
      <c r="F27" s="43"/>
      <c r="G27" s="43"/>
      <c r="H27" s="43"/>
      <c r="I27" s="43"/>
      <c r="J27" s="44"/>
    </row>
    <row r="28">
      <c r="A28" s="35" t="s">
        <v>76</v>
      </c>
      <c r="B28" s="35">
        <v>7</v>
      </c>
      <c r="C28" s="36" t="s">
        <v>246</v>
      </c>
      <c r="D28" s="35"/>
      <c r="E28" s="37" t="s">
        <v>247</v>
      </c>
      <c r="F28" s="38" t="s">
        <v>194</v>
      </c>
      <c r="G28" s="39">
        <v>12.4</v>
      </c>
      <c r="H28" s="40">
        <v>0</v>
      </c>
      <c r="I28" s="40">
        <f>ROUND(G28*H28,P4)</f>
        <v>0</v>
      </c>
      <c r="J28" s="38" t="s">
        <v>81</v>
      </c>
      <c r="O28" s="41">
        <f>I28*0.21</f>
        <v>0</v>
      </c>
      <c r="P28">
        <v>3</v>
      </c>
    </row>
    <row r="29">
      <c r="A29" s="35" t="s">
        <v>82</v>
      </c>
      <c r="B29" s="42"/>
      <c r="C29" s="43"/>
      <c r="D29" s="43"/>
      <c r="E29" s="37" t="s">
        <v>248</v>
      </c>
      <c r="F29" s="43"/>
      <c r="G29" s="43"/>
      <c r="H29" s="43"/>
      <c r="I29" s="43"/>
      <c r="J29" s="44"/>
    </row>
    <row r="30" ht="30">
      <c r="A30" s="35" t="s">
        <v>84</v>
      </c>
      <c r="B30" s="42"/>
      <c r="C30" s="43"/>
      <c r="D30" s="43"/>
      <c r="E30" s="37" t="s">
        <v>249</v>
      </c>
      <c r="F30" s="43"/>
      <c r="G30" s="43"/>
      <c r="H30" s="43"/>
      <c r="I30" s="43"/>
      <c r="J30" s="44"/>
    </row>
    <row r="31">
      <c r="A31" s="35" t="s">
        <v>76</v>
      </c>
      <c r="B31" s="35">
        <v>8</v>
      </c>
      <c r="C31" s="36" t="s">
        <v>250</v>
      </c>
      <c r="D31" s="35" t="s">
        <v>78</v>
      </c>
      <c r="E31" s="37" t="s">
        <v>251</v>
      </c>
      <c r="F31" s="38" t="s">
        <v>194</v>
      </c>
      <c r="G31" s="39">
        <v>2244.4000000000001</v>
      </c>
      <c r="H31" s="40">
        <v>0</v>
      </c>
      <c r="I31" s="40">
        <f>ROUND(G31*H31,P4)</f>
        <v>0</v>
      </c>
      <c r="J31" s="38" t="s">
        <v>81</v>
      </c>
      <c r="O31" s="41">
        <f>I31*0.21</f>
        <v>0</v>
      </c>
      <c r="P31">
        <v>3</v>
      </c>
    </row>
    <row r="32">
      <c r="A32" s="35" t="s">
        <v>82</v>
      </c>
      <c r="B32" s="42"/>
      <c r="C32" s="43"/>
      <c r="D32" s="43"/>
      <c r="E32" s="37" t="s">
        <v>248</v>
      </c>
      <c r="F32" s="43"/>
      <c r="G32" s="43"/>
      <c r="H32" s="43"/>
      <c r="I32" s="43"/>
      <c r="J32" s="44"/>
    </row>
    <row r="33" ht="30">
      <c r="A33" s="35" t="s">
        <v>84</v>
      </c>
      <c r="B33" s="42"/>
      <c r="C33" s="43"/>
      <c r="D33" s="43"/>
      <c r="E33" s="37" t="s">
        <v>249</v>
      </c>
      <c r="F33" s="43"/>
      <c r="G33" s="43"/>
      <c r="H33" s="43"/>
      <c r="I33" s="43"/>
      <c r="J33" s="44"/>
    </row>
    <row r="34">
      <c r="A34" s="35" t="s">
        <v>76</v>
      </c>
      <c r="B34" s="35">
        <v>9</v>
      </c>
      <c r="C34" s="36" t="s">
        <v>252</v>
      </c>
      <c r="D34" s="35" t="s">
        <v>78</v>
      </c>
      <c r="E34" s="37" t="s">
        <v>253</v>
      </c>
      <c r="F34" s="38" t="s">
        <v>171</v>
      </c>
      <c r="G34" s="39">
        <v>10809.293</v>
      </c>
      <c r="H34" s="40">
        <v>0</v>
      </c>
      <c r="I34" s="40">
        <f>ROUND(G34*H34,P4)</f>
        <v>0</v>
      </c>
      <c r="J34" s="38" t="s">
        <v>81</v>
      </c>
      <c r="O34" s="41">
        <f>I34*0.21</f>
        <v>0</v>
      </c>
      <c r="P34">
        <v>3</v>
      </c>
    </row>
    <row r="35" ht="30">
      <c r="A35" s="35" t="s">
        <v>82</v>
      </c>
      <c r="B35" s="42"/>
      <c r="C35" s="43"/>
      <c r="D35" s="43"/>
      <c r="E35" s="37" t="s">
        <v>254</v>
      </c>
      <c r="F35" s="43"/>
      <c r="G35" s="43"/>
      <c r="H35" s="43"/>
      <c r="I35" s="43"/>
      <c r="J35" s="44"/>
    </row>
    <row r="36" ht="409.5">
      <c r="A36" s="35" t="s">
        <v>84</v>
      </c>
      <c r="B36" s="42"/>
      <c r="C36" s="43"/>
      <c r="D36" s="43"/>
      <c r="E36" s="37" t="s">
        <v>255</v>
      </c>
      <c r="F36" s="43"/>
      <c r="G36" s="43"/>
      <c r="H36" s="43"/>
      <c r="I36" s="43"/>
      <c r="J36" s="44"/>
    </row>
    <row r="37">
      <c r="A37" s="35" t="s">
        <v>76</v>
      </c>
      <c r="B37" s="35">
        <v>10</v>
      </c>
      <c r="C37" s="36" t="s">
        <v>256</v>
      </c>
      <c r="D37" s="35" t="s">
        <v>78</v>
      </c>
      <c r="E37" s="37" t="s">
        <v>257</v>
      </c>
      <c r="F37" s="38" t="s">
        <v>171</v>
      </c>
      <c r="G37" s="39">
        <v>568.90999999999997</v>
      </c>
      <c r="H37" s="40">
        <v>0</v>
      </c>
      <c r="I37" s="40">
        <f>ROUND(G37*H37,P4)</f>
        <v>0</v>
      </c>
      <c r="J37" s="38" t="s">
        <v>81</v>
      </c>
      <c r="O37" s="41">
        <f>I37*0.21</f>
        <v>0</v>
      </c>
      <c r="P37">
        <v>3</v>
      </c>
    </row>
    <row r="38" ht="30">
      <c r="A38" s="35" t="s">
        <v>82</v>
      </c>
      <c r="B38" s="42"/>
      <c r="C38" s="43"/>
      <c r="D38" s="43"/>
      <c r="E38" s="37" t="s">
        <v>254</v>
      </c>
      <c r="F38" s="43"/>
      <c r="G38" s="43"/>
      <c r="H38" s="43"/>
      <c r="I38" s="43"/>
      <c r="J38" s="44"/>
    </row>
    <row r="39" ht="409.5">
      <c r="A39" s="35" t="s">
        <v>84</v>
      </c>
      <c r="B39" s="42"/>
      <c r="C39" s="43"/>
      <c r="D39" s="43"/>
      <c r="E39" s="37" t="s">
        <v>258</v>
      </c>
      <c r="F39" s="43"/>
      <c r="G39" s="43"/>
      <c r="H39" s="43"/>
      <c r="I39" s="43"/>
      <c r="J39" s="44"/>
    </row>
    <row r="40">
      <c r="A40" s="35" t="s">
        <v>76</v>
      </c>
      <c r="B40" s="35">
        <v>11</v>
      </c>
      <c r="C40" s="36" t="s">
        <v>259</v>
      </c>
      <c r="D40" s="35" t="s">
        <v>78</v>
      </c>
      <c r="E40" s="37" t="s">
        <v>260</v>
      </c>
      <c r="F40" s="38" t="s">
        <v>171</v>
      </c>
      <c r="G40" s="39">
        <v>3795.1959999999999</v>
      </c>
      <c r="H40" s="40">
        <v>0</v>
      </c>
      <c r="I40" s="40">
        <f>ROUND(G40*H40,P4)</f>
        <v>0</v>
      </c>
      <c r="J40" s="38" t="s">
        <v>81</v>
      </c>
      <c r="O40" s="41">
        <f>I40*0.21</f>
        <v>0</v>
      </c>
      <c r="P40">
        <v>3</v>
      </c>
    </row>
    <row r="41" ht="30">
      <c r="A41" s="35" t="s">
        <v>82</v>
      </c>
      <c r="B41" s="42"/>
      <c r="C41" s="43"/>
      <c r="D41" s="43"/>
      <c r="E41" s="37" t="s">
        <v>261</v>
      </c>
      <c r="F41" s="43"/>
      <c r="G41" s="43"/>
      <c r="H41" s="43"/>
      <c r="I41" s="43"/>
      <c r="J41" s="44"/>
    </row>
    <row r="42" ht="390">
      <c r="A42" s="35" t="s">
        <v>84</v>
      </c>
      <c r="B42" s="42"/>
      <c r="C42" s="43"/>
      <c r="D42" s="43"/>
      <c r="E42" s="37" t="s">
        <v>262</v>
      </c>
      <c r="F42" s="43"/>
      <c r="G42" s="43"/>
      <c r="H42" s="43"/>
      <c r="I42" s="43"/>
      <c r="J42" s="44"/>
    </row>
    <row r="43">
      <c r="A43" s="35" t="s">
        <v>76</v>
      </c>
      <c r="B43" s="35">
        <v>12</v>
      </c>
      <c r="C43" s="36" t="s">
        <v>263</v>
      </c>
      <c r="D43" s="35" t="s">
        <v>78</v>
      </c>
      <c r="E43" s="37" t="s">
        <v>264</v>
      </c>
      <c r="F43" s="38" t="s">
        <v>171</v>
      </c>
      <c r="G43" s="39">
        <v>478</v>
      </c>
      <c r="H43" s="40">
        <v>0</v>
      </c>
      <c r="I43" s="40">
        <f>ROUND(G43*H43,P4)</f>
        <v>0</v>
      </c>
      <c r="J43" s="38" t="s">
        <v>81</v>
      </c>
      <c r="O43" s="41">
        <f>I43*0.21</f>
        <v>0</v>
      </c>
      <c r="P43">
        <v>3</v>
      </c>
    </row>
    <row r="44">
      <c r="A44" s="35" t="s">
        <v>82</v>
      </c>
      <c r="B44" s="42"/>
      <c r="C44" s="43"/>
      <c r="D44" s="43"/>
      <c r="E44" s="37" t="s">
        <v>265</v>
      </c>
      <c r="F44" s="43"/>
      <c r="G44" s="43"/>
      <c r="H44" s="43"/>
      <c r="I44" s="43"/>
      <c r="J44" s="44"/>
    </row>
    <row r="45" ht="390">
      <c r="A45" s="35" t="s">
        <v>84</v>
      </c>
      <c r="B45" s="42"/>
      <c r="C45" s="43"/>
      <c r="D45" s="43"/>
      <c r="E45" s="37" t="s">
        <v>266</v>
      </c>
      <c r="F45" s="43"/>
      <c r="G45" s="43"/>
      <c r="H45" s="43"/>
      <c r="I45" s="43"/>
      <c r="J45" s="44"/>
    </row>
    <row r="46">
      <c r="A46" s="35" t="s">
        <v>76</v>
      </c>
      <c r="B46" s="35">
        <v>13</v>
      </c>
      <c r="C46" s="36" t="s">
        <v>267</v>
      </c>
      <c r="D46" s="35" t="s">
        <v>78</v>
      </c>
      <c r="E46" s="37" t="s">
        <v>268</v>
      </c>
      <c r="F46" s="38" t="s">
        <v>171</v>
      </c>
      <c r="G46" s="39">
        <v>248.44999999999999</v>
      </c>
      <c r="H46" s="40">
        <v>0</v>
      </c>
      <c r="I46" s="40">
        <f>ROUND(G46*H46,P4)</f>
        <v>0</v>
      </c>
      <c r="J46" s="38" t="s">
        <v>81</v>
      </c>
      <c r="O46" s="41">
        <f>I46*0.21</f>
        <v>0</v>
      </c>
      <c r="P46">
        <v>3</v>
      </c>
    </row>
    <row r="47" ht="30">
      <c r="A47" s="35" t="s">
        <v>82</v>
      </c>
      <c r="B47" s="42"/>
      <c r="C47" s="43"/>
      <c r="D47" s="43"/>
      <c r="E47" s="37" t="s">
        <v>269</v>
      </c>
      <c r="F47" s="43"/>
      <c r="G47" s="43"/>
      <c r="H47" s="43"/>
      <c r="I47" s="43"/>
      <c r="J47" s="44"/>
    </row>
    <row r="48" ht="390">
      <c r="A48" s="35" t="s">
        <v>84</v>
      </c>
      <c r="B48" s="42"/>
      <c r="C48" s="43"/>
      <c r="D48" s="43"/>
      <c r="E48" s="37" t="s">
        <v>262</v>
      </c>
      <c r="F48" s="43"/>
      <c r="G48" s="43"/>
      <c r="H48" s="43"/>
      <c r="I48" s="43"/>
      <c r="J48" s="44"/>
    </row>
    <row r="49">
      <c r="A49" s="35" t="s">
        <v>76</v>
      </c>
      <c r="B49" s="35">
        <v>14</v>
      </c>
      <c r="C49" s="36" t="s">
        <v>270</v>
      </c>
      <c r="D49" s="35" t="s">
        <v>78</v>
      </c>
      <c r="E49" s="37" t="s">
        <v>271</v>
      </c>
      <c r="F49" s="38" t="s">
        <v>171</v>
      </c>
      <c r="G49" s="39">
        <v>215.84</v>
      </c>
      <c r="H49" s="40">
        <v>0</v>
      </c>
      <c r="I49" s="40">
        <f>ROUND(G49*H49,P4)</f>
        <v>0</v>
      </c>
      <c r="J49" s="38" t="s">
        <v>81</v>
      </c>
      <c r="O49" s="41">
        <f>I49*0.21</f>
        <v>0</v>
      </c>
      <c r="P49">
        <v>3</v>
      </c>
    </row>
    <row r="50" ht="30">
      <c r="A50" s="35" t="s">
        <v>82</v>
      </c>
      <c r="B50" s="42"/>
      <c r="C50" s="43"/>
      <c r="D50" s="43"/>
      <c r="E50" s="37" t="s">
        <v>272</v>
      </c>
      <c r="F50" s="43"/>
      <c r="G50" s="43"/>
      <c r="H50" s="43"/>
      <c r="I50" s="43"/>
      <c r="J50" s="44"/>
    </row>
    <row r="51" ht="405">
      <c r="A51" s="35" t="s">
        <v>84</v>
      </c>
      <c r="B51" s="42"/>
      <c r="C51" s="43"/>
      <c r="D51" s="43"/>
      <c r="E51" s="37" t="s">
        <v>273</v>
      </c>
      <c r="F51" s="43"/>
      <c r="G51" s="43"/>
      <c r="H51" s="43"/>
      <c r="I51" s="43"/>
      <c r="J51" s="44"/>
    </row>
    <row r="52">
      <c r="A52" s="35" t="s">
        <v>76</v>
      </c>
      <c r="B52" s="35">
        <v>15</v>
      </c>
      <c r="C52" s="36" t="s">
        <v>274</v>
      </c>
      <c r="D52" s="35"/>
      <c r="E52" s="37" t="s">
        <v>275</v>
      </c>
      <c r="F52" s="38" t="s">
        <v>171</v>
      </c>
      <c r="G52" s="39">
        <v>53.960000000000001</v>
      </c>
      <c r="H52" s="40">
        <v>0</v>
      </c>
      <c r="I52" s="40">
        <f>ROUND(G52*H52,P4)</f>
        <v>0</v>
      </c>
      <c r="J52" s="38" t="s">
        <v>81</v>
      </c>
      <c r="O52" s="41">
        <f>I52*0.21</f>
        <v>0</v>
      </c>
      <c r="P52">
        <v>3</v>
      </c>
    </row>
    <row r="53" ht="30">
      <c r="A53" s="35" t="s">
        <v>82</v>
      </c>
      <c r="B53" s="42"/>
      <c r="C53" s="43"/>
      <c r="D53" s="43"/>
      <c r="E53" s="37" t="s">
        <v>272</v>
      </c>
      <c r="F53" s="43"/>
      <c r="G53" s="43"/>
      <c r="H53" s="43"/>
      <c r="I53" s="43"/>
      <c r="J53" s="44"/>
    </row>
    <row r="54" ht="405">
      <c r="A54" s="35" t="s">
        <v>84</v>
      </c>
      <c r="B54" s="42"/>
      <c r="C54" s="43"/>
      <c r="D54" s="43"/>
      <c r="E54" s="37" t="s">
        <v>276</v>
      </c>
      <c r="F54" s="43"/>
      <c r="G54" s="43"/>
      <c r="H54" s="43"/>
      <c r="I54" s="43"/>
      <c r="J54" s="44"/>
    </row>
    <row r="55">
      <c r="A55" s="35" t="s">
        <v>76</v>
      </c>
      <c r="B55" s="35">
        <v>16</v>
      </c>
      <c r="C55" s="36" t="s">
        <v>277</v>
      </c>
      <c r="D55" s="35"/>
      <c r="E55" s="37" t="s">
        <v>278</v>
      </c>
      <c r="F55" s="38" t="s">
        <v>171</v>
      </c>
      <c r="G55" s="39">
        <v>43.399999999999999</v>
      </c>
      <c r="H55" s="40">
        <v>0</v>
      </c>
      <c r="I55" s="40">
        <f>ROUND(G55*H55,P4)</f>
        <v>0</v>
      </c>
      <c r="J55" s="38" t="s">
        <v>81</v>
      </c>
      <c r="O55" s="41">
        <f>I55*0.21</f>
        <v>0</v>
      </c>
      <c r="P55">
        <v>3</v>
      </c>
    </row>
    <row r="56">
      <c r="A56" s="35" t="s">
        <v>82</v>
      </c>
      <c r="B56" s="42"/>
      <c r="C56" s="43"/>
      <c r="D56" s="43"/>
      <c r="E56" s="37" t="s">
        <v>279</v>
      </c>
      <c r="F56" s="43"/>
      <c r="G56" s="43"/>
      <c r="H56" s="43"/>
      <c r="I56" s="43"/>
      <c r="J56" s="44"/>
    </row>
    <row r="57" ht="300">
      <c r="A57" s="35" t="s">
        <v>84</v>
      </c>
      <c r="B57" s="42"/>
      <c r="C57" s="43"/>
      <c r="D57" s="43"/>
      <c r="E57" s="37" t="s">
        <v>280</v>
      </c>
      <c r="F57" s="43"/>
      <c r="G57" s="43"/>
      <c r="H57" s="43"/>
      <c r="I57" s="43"/>
      <c r="J57" s="44"/>
    </row>
    <row r="58">
      <c r="A58" s="35" t="s">
        <v>76</v>
      </c>
      <c r="B58" s="35">
        <v>17</v>
      </c>
      <c r="C58" s="36" t="s">
        <v>281</v>
      </c>
      <c r="D58" s="35"/>
      <c r="E58" s="37" t="s">
        <v>282</v>
      </c>
      <c r="F58" s="38" t="s">
        <v>171</v>
      </c>
      <c r="G58" s="39">
        <v>171.5</v>
      </c>
      <c r="H58" s="40">
        <v>0</v>
      </c>
      <c r="I58" s="40">
        <f>ROUND(G58*H58,P4)</f>
        <v>0</v>
      </c>
      <c r="J58" s="38" t="s">
        <v>81</v>
      </c>
      <c r="O58" s="41">
        <f>I58*0.21</f>
        <v>0</v>
      </c>
      <c r="P58">
        <v>3</v>
      </c>
    </row>
    <row r="59">
      <c r="A59" s="35" t="s">
        <v>82</v>
      </c>
      <c r="B59" s="42"/>
      <c r="C59" s="43"/>
      <c r="D59" s="43"/>
      <c r="E59" s="37" t="s">
        <v>283</v>
      </c>
      <c r="F59" s="43"/>
      <c r="G59" s="43"/>
      <c r="H59" s="43"/>
      <c r="I59" s="43"/>
      <c r="J59" s="44"/>
    </row>
    <row r="60" ht="390">
      <c r="A60" s="35" t="s">
        <v>84</v>
      </c>
      <c r="B60" s="42"/>
      <c r="C60" s="43"/>
      <c r="D60" s="43"/>
      <c r="E60" s="37" t="s">
        <v>284</v>
      </c>
      <c r="F60" s="43"/>
      <c r="G60" s="43"/>
      <c r="H60" s="43"/>
      <c r="I60" s="43"/>
      <c r="J60" s="44"/>
    </row>
    <row r="61">
      <c r="A61" s="35" t="s">
        <v>76</v>
      </c>
      <c r="B61" s="35">
        <v>18</v>
      </c>
      <c r="C61" s="36" t="s">
        <v>285</v>
      </c>
      <c r="D61" s="35" t="s">
        <v>78</v>
      </c>
      <c r="E61" s="37" t="s">
        <v>286</v>
      </c>
      <c r="F61" s="38" t="s">
        <v>171</v>
      </c>
      <c r="G61" s="39">
        <v>236.30000000000001</v>
      </c>
      <c r="H61" s="40">
        <v>0</v>
      </c>
      <c r="I61" s="40">
        <f>ROUND(G61*H61,P4)</f>
        <v>0</v>
      </c>
      <c r="J61" s="38" t="s">
        <v>81</v>
      </c>
      <c r="O61" s="41">
        <f>I61*0.21</f>
        <v>0</v>
      </c>
      <c r="P61">
        <v>3</v>
      </c>
    </row>
    <row r="62">
      <c r="A62" s="35" t="s">
        <v>82</v>
      </c>
      <c r="B62" s="42"/>
      <c r="C62" s="43"/>
      <c r="D62" s="43"/>
      <c r="E62" s="37" t="s">
        <v>287</v>
      </c>
      <c r="F62" s="43"/>
      <c r="G62" s="43"/>
      <c r="H62" s="43"/>
      <c r="I62" s="43"/>
      <c r="J62" s="44"/>
    </row>
    <row r="63" ht="409.5">
      <c r="A63" s="35" t="s">
        <v>84</v>
      </c>
      <c r="B63" s="42"/>
      <c r="C63" s="43"/>
      <c r="D63" s="43"/>
      <c r="E63" s="37" t="s">
        <v>288</v>
      </c>
      <c r="F63" s="43"/>
      <c r="G63" s="43"/>
      <c r="H63" s="43"/>
      <c r="I63" s="43"/>
      <c r="J63" s="44"/>
    </row>
    <row r="64">
      <c r="A64" s="35" t="s">
        <v>76</v>
      </c>
      <c r="B64" s="35">
        <v>19</v>
      </c>
      <c r="C64" s="36" t="s">
        <v>289</v>
      </c>
      <c r="D64" s="35" t="s">
        <v>78</v>
      </c>
      <c r="E64" s="37" t="s">
        <v>290</v>
      </c>
      <c r="F64" s="38" t="s">
        <v>144</v>
      </c>
      <c r="G64" s="39">
        <v>18196.099999999999</v>
      </c>
      <c r="H64" s="40">
        <v>0</v>
      </c>
      <c r="I64" s="40">
        <f>ROUND(G64*H64,P4)</f>
        <v>0</v>
      </c>
      <c r="J64" s="38" t="s">
        <v>81</v>
      </c>
      <c r="O64" s="41">
        <f>I64*0.21</f>
        <v>0</v>
      </c>
      <c r="P64">
        <v>3</v>
      </c>
    </row>
    <row r="65">
      <c r="A65" s="35" t="s">
        <v>82</v>
      </c>
      <c r="B65" s="42"/>
      <c r="C65" s="43"/>
      <c r="D65" s="43"/>
      <c r="E65" s="48" t="s">
        <v>78</v>
      </c>
      <c r="F65" s="43"/>
      <c r="G65" s="43"/>
      <c r="H65" s="43"/>
      <c r="I65" s="43"/>
      <c r="J65" s="44"/>
    </row>
    <row r="66" ht="30">
      <c r="A66" s="35" t="s">
        <v>84</v>
      </c>
      <c r="B66" s="42"/>
      <c r="C66" s="43"/>
      <c r="D66" s="43"/>
      <c r="E66" s="37" t="s">
        <v>291</v>
      </c>
      <c r="F66" s="43"/>
      <c r="G66" s="43"/>
      <c r="H66" s="43"/>
      <c r="I66" s="43"/>
      <c r="J66" s="44"/>
    </row>
    <row r="67">
      <c r="A67" s="35" t="s">
        <v>76</v>
      </c>
      <c r="B67" s="35">
        <v>20</v>
      </c>
      <c r="C67" s="36" t="s">
        <v>292</v>
      </c>
      <c r="D67" s="35" t="s">
        <v>78</v>
      </c>
      <c r="E67" s="37" t="s">
        <v>293</v>
      </c>
      <c r="F67" s="38" t="s">
        <v>144</v>
      </c>
      <c r="G67" s="39">
        <v>4843</v>
      </c>
      <c r="H67" s="40">
        <v>0</v>
      </c>
      <c r="I67" s="40">
        <f>ROUND(G67*H67,P4)</f>
        <v>0</v>
      </c>
      <c r="J67" s="38" t="s">
        <v>81</v>
      </c>
      <c r="O67" s="41">
        <f>I67*0.21</f>
        <v>0</v>
      </c>
      <c r="P67">
        <v>3</v>
      </c>
    </row>
    <row r="68">
      <c r="A68" s="35" t="s">
        <v>82</v>
      </c>
      <c r="B68" s="42"/>
      <c r="C68" s="43"/>
      <c r="D68" s="43"/>
      <c r="E68" s="37" t="s">
        <v>294</v>
      </c>
      <c r="F68" s="43"/>
      <c r="G68" s="43"/>
      <c r="H68" s="43"/>
      <c r="I68" s="43"/>
      <c r="J68" s="44"/>
    </row>
    <row r="69">
      <c r="A69" s="35" t="s">
        <v>84</v>
      </c>
      <c r="B69" s="42"/>
      <c r="C69" s="43"/>
      <c r="D69" s="43"/>
      <c r="E69" s="37" t="s">
        <v>295</v>
      </c>
      <c r="F69" s="43"/>
      <c r="G69" s="43"/>
      <c r="H69" s="43"/>
      <c r="I69" s="43"/>
      <c r="J69" s="44"/>
    </row>
    <row r="70">
      <c r="A70" s="35" t="s">
        <v>76</v>
      </c>
      <c r="B70" s="35">
        <v>21</v>
      </c>
      <c r="C70" s="36" t="s">
        <v>296</v>
      </c>
      <c r="D70" s="35" t="s">
        <v>78</v>
      </c>
      <c r="E70" s="37" t="s">
        <v>297</v>
      </c>
      <c r="F70" s="38" t="s">
        <v>171</v>
      </c>
      <c r="G70" s="39">
        <v>478</v>
      </c>
      <c r="H70" s="40">
        <v>0</v>
      </c>
      <c r="I70" s="40">
        <f>ROUND(G70*H70,P4)</f>
        <v>0</v>
      </c>
      <c r="J70" s="38" t="s">
        <v>81</v>
      </c>
      <c r="O70" s="41">
        <f>I70*0.21</f>
        <v>0</v>
      </c>
      <c r="P70">
        <v>3</v>
      </c>
    </row>
    <row r="71">
      <c r="A71" s="35" t="s">
        <v>82</v>
      </c>
      <c r="B71" s="42"/>
      <c r="C71" s="43"/>
      <c r="D71" s="43"/>
      <c r="E71" s="37" t="s">
        <v>298</v>
      </c>
      <c r="F71" s="43"/>
      <c r="G71" s="43"/>
      <c r="H71" s="43"/>
      <c r="I71" s="43"/>
      <c r="J71" s="44"/>
    </row>
    <row r="72" ht="45">
      <c r="A72" s="35" t="s">
        <v>84</v>
      </c>
      <c r="B72" s="42"/>
      <c r="C72" s="43"/>
      <c r="D72" s="43"/>
      <c r="E72" s="37" t="s">
        <v>299</v>
      </c>
      <c r="F72" s="43"/>
      <c r="G72" s="43"/>
      <c r="H72" s="43"/>
      <c r="I72" s="43"/>
      <c r="J72" s="44"/>
    </row>
    <row r="73">
      <c r="A73" s="35" t="s">
        <v>76</v>
      </c>
      <c r="B73" s="35">
        <v>22</v>
      </c>
      <c r="C73" s="36" t="s">
        <v>300</v>
      </c>
      <c r="D73" s="35" t="s">
        <v>78</v>
      </c>
      <c r="E73" s="37" t="s">
        <v>301</v>
      </c>
      <c r="F73" s="38" t="s">
        <v>171</v>
      </c>
      <c r="G73" s="39">
        <v>248.44999999999999</v>
      </c>
      <c r="H73" s="40">
        <v>0</v>
      </c>
      <c r="I73" s="40">
        <f>ROUND(G73*H73,P4)</f>
        <v>0</v>
      </c>
      <c r="J73" s="38" t="s">
        <v>81</v>
      </c>
      <c r="O73" s="41">
        <f>I73*0.21</f>
        <v>0</v>
      </c>
      <c r="P73">
        <v>3</v>
      </c>
    </row>
    <row r="74" ht="30">
      <c r="A74" s="35" t="s">
        <v>82</v>
      </c>
      <c r="B74" s="42"/>
      <c r="C74" s="43"/>
      <c r="D74" s="43"/>
      <c r="E74" s="37" t="s">
        <v>302</v>
      </c>
      <c r="F74" s="43"/>
      <c r="G74" s="43"/>
      <c r="H74" s="43"/>
      <c r="I74" s="43"/>
      <c r="J74" s="44"/>
    </row>
    <row r="75" ht="75">
      <c r="A75" s="35" t="s">
        <v>84</v>
      </c>
      <c r="B75" s="42"/>
      <c r="C75" s="43"/>
      <c r="D75" s="43"/>
      <c r="E75" s="37" t="s">
        <v>303</v>
      </c>
      <c r="F75" s="43"/>
      <c r="G75" s="43"/>
      <c r="H75" s="43"/>
      <c r="I75" s="43"/>
      <c r="J75" s="44"/>
    </row>
    <row r="76">
      <c r="A76" s="35" t="s">
        <v>76</v>
      </c>
      <c r="B76" s="35">
        <v>23</v>
      </c>
      <c r="C76" s="36" t="s">
        <v>304</v>
      </c>
      <c r="D76" s="35" t="s">
        <v>78</v>
      </c>
      <c r="E76" s="37" t="s">
        <v>305</v>
      </c>
      <c r="F76" s="38" t="s">
        <v>144</v>
      </c>
      <c r="G76" s="39">
        <v>4843</v>
      </c>
      <c r="H76" s="40">
        <v>0</v>
      </c>
      <c r="I76" s="40">
        <f>ROUND(G76*H76,P4)</f>
        <v>0</v>
      </c>
      <c r="J76" s="38" t="s">
        <v>81</v>
      </c>
      <c r="O76" s="41">
        <f>I76*0.21</f>
        <v>0</v>
      </c>
      <c r="P76">
        <v>3</v>
      </c>
    </row>
    <row r="77">
      <c r="A77" s="35" t="s">
        <v>82</v>
      </c>
      <c r="B77" s="42"/>
      <c r="C77" s="43"/>
      <c r="D77" s="43"/>
      <c r="E77" s="48" t="s">
        <v>78</v>
      </c>
      <c r="F77" s="43"/>
      <c r="G77" s="43"/>
      <c r="H77" s="43"/>
      <c r="I77" s="43"/>
      <c r="J77" s="44"/>
    </row>
    <row r="78" ht="30">
      <c r="A78" s="35" t="s">
        <v>84</v>
      </c>
      <c r="B78" s="42"/>
      <c r="C78" s="43"/>
      <c r="D78" s="43"/>
      <c r="E78" s="37" t="s">
        <v>306</v>
      </c>
      <c r="F78" s="43"/>
      <c r="G78" s="43"/>
      <c r="H78" s="43"/>
      <c r="I78" s="43"/>
      <c r="J78" s="44"/>
    </row>
    <row r="79">
      <c r="A79" s="35" t="s">
        <v>76</v>
      </c>
      <c r="B79" s="35">
        <v>24</v>
      </c>
      <c r="C79" s="36" t="s">
        <v>307</v>
      </c>
      <c r="D79" s="35" t="s">
        <v>78</v>
      </c>
      <c r="E79" s="37" t="s">
        <v>308</v>
      </c>
      <c r="F79" s="38" t="s">
        <v>144</v>
      </c>
      <c r="G79" s="39">
        <v>4843</v>
      </c>
      <c r="H79" s="40">
        <v>0</v>
      </c>
      <c r="I79" s="40">
        <f>ROUND(G79*H79,P4)</f>
        <v>0</v>
      </c>
      <c r="J79" s="38" t="s">
        <v>81</v>
      </c>
      <c r="O79" s="41">
        <f>I79*0.21</f>
        <v>0</v>
      </c>
      <c r="P79">
        <v>3</v>
      </c>
    </row>
    <row r="80">
      <c r="A80" s="35" t="s">
        <v>82</v>
      </c>
      <c r="B80" s="42"/>
      <c r="C80" s="43"/>
      <c r="D80" s="43"/>
      <c r="E80" s="48" t="s">
        <v>78</v>
      </c>
      <c r="F80" s="43"/>
      <c r="G80" s="43"/>
      <c r="H80" s="43"/>
      <c r="I80" s="43"/>
      <c r="J80" s="44"/>
    </row>
    <row r="81" ht="45">
      <c r="A81" s="35" t="s">
        <v>84</v>
      </c>
      <c r="B81" s="42"/>
      <c r="C81" s="43"/>
      <c r="D81" s="43"/>
      <c r="E81" s="37" t="s">
        <v>309</v>
      </c>
      <c r="F81" s="43"/>
      <c r="G81" s="43"/>
      <c r="H81" s="43"/>
      <c r="I81" s="43"/>
      <c r="J81" s="44"/>
    </row>
    <row r="82">
      <c r="A82" s="35" t="s">
        <v>76</v>
      </c>
      <c r="B82" s="35">
        <v>25</v>
      </c>
      <c r="C82" s="36" t="s">
        <v>310</v>
      </c>
      <c r="D82" s="35" t="s">
        <v>78</v>
      </c>
      <c r="E82" s="37" t="s">
        <v>311</v>
      </c>
      <c r="F82" s="38" t="s">
        <v>144</v>
      </c>
      <c r="G82" s="39">
        <v>4843</v>
      </c>
      <c r="H82" s="40">
        <v>0</v>
      </c>
      <c r="I82" s="40">
        <f>ROUND(G82*H82,P4)</f>
        <v>0</v>
      </c>
      <c r="J82" s="38" t="s">
        <v>81</v>
      </c>
      <c r="O82" s="41">
        <f>I82*0.21</f>
        <v>0</v>
      </c>
      <c r="P82">
        <v>3</v>
      </c>
    </row>
    <row r="83">
      <c r="A83" s="35" t="s">
        <v>82</v>
      </c>
      <c r="B83" s="42"/>
      <c r="C83" s="43"/>
      <c r="D83" s="43"/>
      <c r="E83" s="48" t="s">
        <v>78</v>
      </c>
      <c r="F83" s="43"/>
      <c r="G83" s="43"/>
      <c r="H83" s="43"/>
      <c r="I83" s="43"/>
      <c r="J83" s="44"/>
    </row>
    <row r="84" ht="45">
      <c r="A84" s="35" t="s">
        <v>84</v>
      </c>
      <c r="B84" s="42"/>
      <c r="C84" s="43"/>
      <c r="D84" s="43"/>
      <c r="E84" s="37" t="s">
        <v>312</v>
      </c>
      <c r="F84" s="43"/>
      <c r="G84" s="43"/>
      <c r="H84" s="43"/>
      <c r="I84" s="43"/>
      <c r="J84" s="44"/>
    </row>
    <row r="85">
      <c r="A85" s="29" t="s">
        <v>73</v>
      </c>
      <c r="B85" s="30"/>
      <c r="C85" s="31" t="s">
        <v>219</v>
      </c>
      <c r="D85" s="32"/>
      <c r="E85" s="29" t="s">
        <v>220</v>
      </c>
      <c r="F85" s="32"/>
      <c r="G85" s="32"/>
      <c r="H85" s="32"/>
      <c r="I85" s="33">
        <f>SUMIFS(I86:I106,A86:A106,"P")</f>
        <v>0</v>
      </c>
      <c r="J85" s="34"/>
    </row>
    <row r="86">
      <c r="A86" s="35" t="s">
        <v>76</v>
      </c>
      <c r="B86" s="35">
        <v>26</v>
      </c>
      <c r="C86" s="36" t="s">
        <v>313</v>
      </c>
      <c r="D86" s="35" t="s">
        <v>78</v>
      </c>
      <c r="E86" s="37" t="s">
        <v>314</v>
      </c>
      <c r="F86" s="38" t="s">
        <v>144</v>
      </c>
      <c r="G86" s="39">
        <v>3168</v>
      </c>
      <c r="H86" s="40">
        <v>0</v>
      </c>
      <c r="I86" s="40">
        <f>ROUND(G86*H86,P4)</f>
        <v>0</v>
      </c>
      <c r="J86" s="38" t="s">
        <v>81</v>
      </c>
      <c r="O86" s="41">
        <f>I86*0.21</f>
        <v>0</v>
      </c>
      <c r="P86">
        <v>3</v>
      </c>
    </row>
    <row r="87">
      <c r="A87" s="35" t="s">
        <v>82</v>
      </c>
      <c r="B87" s="42"/>
      <c r="C87" s="43"/>
      <c r="D87" s="43"/>
      <c r="E87" s="37" t="s">
        <v>315</v>
      </c>
      <c r="F87" s="43"/>
      <c r="G87" s="43"/>
      <c r="H87" s="43"/>
      <c r="I87" s="43"/>
      <c r="J87" s="44"/>
    </row>
    <row r="88" ht="45">
      <c r="A88" s="35" t="s">
        <v>84</v>
      </c>
      <c r="B88" s="42"/>
      <c r="C88" s="43"/>
      <c r="D88" s="43"/>
      <c r="E88" s="37" t="s">
        <v>316</v>
      </c>
      <c r="F88" s="43"/>
      <c r="G88" s="43"/>
      <c r="H88" s="43"/>
      <c r="I88" s="43"/>
      <c r="J88" s="44"/>
    </row>
    <row r="89">
      <c r="A89" s="35" t="s">
        <v>76</v>
      </c>
      <c r="B89" s="35">
        <v>27</v>
      </c>
      <c r="C89" s="36" t="s">
        <v>317</v>
      </c>
      <c r="D89" s="35" t="s">
        <v>78</v>
      </c>
      <c r="E89" s="37" t="s">
        <v>318</v>
      </c>
      <c r="F89" s="38" t="s">
        <v>194</v>
      </c>
      <c r="G89" s="39">
        <v>1224</v>
      </c>
      <c r="H89" s="40">
        <v>0</v>
      </c>
      <c r="I89" s="40">
        <f>ROUND(G89*H89,P4)</f>
        <v>0</v>
      </c>
      <c r="J89" s="38" t="s">
        <v>81</v>
      </c>
      <c r="O89" s="41">
        <f>I89*0.21</f>
        <v>0</v>
      </c>
      <c r="P89">
        <v>3</v>
      </c>
    </row>
    <row r="90" ht="30">
      <c r="A90" s="35" t="s">
        <v>82</v>
      </c>
      <c r="B90" s="42"/>
      <c r="C90" s="43"/>
      <c r="D90" s="43"/>
      <c r="E90" s="37" t="s">
        <v>319</v>
      </c>
      <c r="F90" s="43"/>
      <c r="G90" s="43"/>
      <c r="H90" s="43"/>
      <c r="I90" s="43"/>
      <c r="J90" s="44"/>
    </row>
    <row r="91" ht="195">
      <c r="A91" s="35" t="s">
        <v>84</v>
      </c>
      <c r="B91" s="42"/>
      <c r="C91" s="43"/>
      <c r="D91" s="43"/>
      <c r="E91" s="37" t="s">
        <v>320</v>
      </c>
      <c r="F91" s="43"/>
      <c r="G91" s="43"/>
      <c r="H91" s="43"/>
      <c r="I91" s="43"/>
      <c r="J91" s="44"/>
    </row>
    <row r="92">
      <c r="A92" s="35" t="s">
        <v>76</v>
      </c>
      <c r="B92" s="35">
        <v>28</v>
      </c>
      <c r="C92" s="36" t="s">
        <v>321</v>
      </c>
      <c r="D92" s="35" t="s">
        <v>78</v>
      </c>
      <c r="E92" s="37" t="s">
        <v>322</v>
      </c>
      <c r="F92" s="38" t="s">
        <v>194</v>
      </c>
      <c r="G92" s="39">
        <v>216</v>
      </c>
      <c r="H92" s="40">
        <v>0</v>
      </c>
      <c r="I92" s="40">
        <f>ROUND(G92*H92,P4)</f>
        <v>0</v>
      </c>
      <c r="J92" s="38" t="s">
        <v>81</v>
      </c>
      <c r="O92" s="41">
        <f>I92*0.21</f>
        <v>0</v>
      </c>
      <c r="P92">
        <v>3</v>
      </c>
    </row>
    <row r="93">
      <c r="A93" s="35" t="s">
        <v>82</v>
      </c>
      <c r="B93" s="42"/>
      <c r="C93" s="43"/>
      <c r="D93" s="43"/>
      <c r="E93" s="48" t="s">
        <v>78</v>
      </c>
      <c r="F93" s="43"/>
      <c r="G93" s="43"/>
      <c r="H93" s="43"/>
      <c r="I93" s="43"/>
      <c r="J93" s="44"/>
    </row>
    <row r="94" ht="195">
      <c r="A94" s="35" t="s">
        <v>84</v>
      </c>
      <c r="B94" s="42"/>
      <c r="C94" s="43"/>
      <c r="D94" s="43"/>
      <c r="E94" s="37" t="s">
        <v>320</v>
      </c>
      <c r="F94" s="43"/>
      <c r="G94" s="43"/>
      <c r="H94" s="43"/>
      <c r="I94" s="43"/>
      <c r="J94" s="44"/>
    </row>
    <row r="95">
      <c r="A95" s="35" t="s">
        <v>76</v>
      </c>
      <c r="B95" s="35">
        <v>29</v>
      </c>
      <c r="C95" s="36" t="s">
        <v>323</v>
      </c>
      <c r="D95" s="35" t="s">
        <v>78</v>
      </c>
      <c r="E95" s="37" t="s">
        <v>324</v>
      </c>
      <c r="F95" s="38" t="s">
        <v>144</v>
      </c>
      <c r="G95" s="39">
        <v>18196.099999999999</v>
      </c>
      <c r="H95" s="40">
        <v>0</v>
      </c>
      <c r="I95" s="40">
        <f>ROUND(G95*H95,P4)</f>
        <v>0</v>
      </c>
      <c r="J95" s="38" t="s">
        <v>81</v>
      </c>
      <c r="O95" s="41">
        <f>I95*0.21</f>
        <v>0</v>
      </c>
      <c r="P95">
        <v>3</v>
      </c>
    </row>
    <row r="96" ht="30">
      <c r="A96" s="35" t="s">
        <v>82</v>
      </c>
      <c r="B96" s="42"/>
      <c r="C96" s="43"/>
      <c r="D96" s="43"/>
      <c r="E96" s="37" t="s">
        <v>325</v>
      </c>
      <c r="F96" s="43"/>
      <c r="G96" s="43"/>
      <c r="H96" s="43"/>
      <c r="I96" s="43"/>
      <c r="J96" s="44"/>
    </row>
    <row r="97" ht="75">
      <c r="A97" s="35" t="s">
        <v>84</v>
      </c>
      <c r="B97" s="42"/>
      <c r="C97" s="43"/>
      <c r="D97" s="43"/>
      <c r="E97" s="37" t="s">
        <v>326</v>
      </c>
      <c r="F97" s="43"/>
      <c r="G97" s="43"/>
      <c r="H97" s="43"/>
      <c r="I97" s="43"/>
      <c r="J97" s="44"/>
    </row>
    <row r="98">
      <c r="A98" s="35" t="s">
        <v>76</v>
      </c>
      <c r="B98" s="35">
        <v>30</v>
      </c>
      <c r="C98" s="36" t="s">
        <v>327</v>
      </c>
      <c r="D98" s="35" t="s">
        <v>78</v>
      </c>
      <c r="E98" s="37" t="s">
        <v>328</v>
      </c>
      <c r="F98" s="38" t="s">
        <v>171</v>
      </c>
      <c r="G98" s="39">
        <v>6621.2240000000002</v>
      </c>
      <c r="H98" s="40">
        <v>0</v>
      </c>
      <c r="I98" s="40">
        <f>ROUND(G98*H98,P4)</f>
        <v>0</v>
      </c>
      <c r="J98" s="38" t="s">
        <v>81</v>
      </c>
      <c r="O98" s="41">
        <f>I98*0.21</f>
        <v>0</v>
      </c>
      <c r="P98">
        <v>3</v>
      </c>
    </row>
    <row r="99" ht="45">
      <c r="A99" s="35" t="s">
        <v>82</v>
      </c>
      <c r="B99" s="42"/>
      <c r="C99" s="43"/>
      <c r="D99" s="43"/>
      <c r="E99" s="37" t="s">
        <v>329</v>
      </c>
      <c r="F99" s="43"/>
      <c r="G99" s="43"/>
      <c r="H99" s="43"/>
      <c r="I99" s="43"/>
      <c r="J99" s="44"/>
    </row>
    <row r="100" ht="60">
      <c r="A100" s="35" t="s">
        <v>84</v>
      </c>
      <c r="B100" s="42"/>
      <c r="C100" s="43"/>
      <c r="D100" s="43"/>
      <c r="E100" s="37" t="s">
        <v>330</v>
      </c>
      <c r="F100" s="43"/>
      <c r="G100" s="43"/>
      <c r="H100" s="43"/>
      <c r="I100" s="43"/>
      <c r="J100" s="44"/>
    </row>
    <row r="101">
      <c r="A101" s="35" t="s">
        <v>76</v>
      </c>
      <c r="B101" s="35">
        <v>31</v>
      </c>
      <c r="C101" s="36" t="s">
        <v>331</v>
      </c>
      <c r="D101" s="35" t="s">
        <v>78</v>
      </c>
      <c r="E101" s="37" t="s">
        <v>332</v>
      </c>
      <c r="F101" s="38" t="s">
        <v>144</v>
      </c>
      <c r="G101" s="39">
        <v>945</v>
      </c>
      <c r="H101" s="40">
        <v>0</v>
      </c>
      <c r="I101" s="40">
        <f>ROUND(G101*H101,P4)</f>
        <v>0</v>
      </c>
      <c r="J101" s="38" t="s">
        <v>81</v>
      </c>
      <c r="O101" s="41">
        <f>I101*0.21</f>
        <v>0</v>
      </c>
      <c r="P101">
        <v>3</v>
      </c>
    </row>
    <row r="102">
      <c r="A102" s="35" t="s">
        <v>82</v>
      </c>
      <c r="B102" s="42"/>
      <c r="C102" s="43"/>
      <c r="D102" s="43"/>
      <c r="E102" s="37" t="s">
        <v>333</v>
      </c>
      <c r="F102" s="43"/>
      <c r="G102" s="43"/>
      <c r="H102" s="43"/>
      <c r="I102" s="43"/>
      <c r="J102" s="44"/>
    </row>
    <row r="103" ht="120">
      <c r="A103" s="35" t="s">
        <v>84</v>
      </c>
      <c r="B103" s="42"/>
      <c r="C103" s="43"/>
      <c r="D103" s="43"/>
      <c r="E103" s="37" t="s">
        <v>334</v>
      </c>
      <c r="F103" s="43"/>
      <c r="G103" s="43"/>
      <c r="H103" s="43"/>
      <c r="I103" s="43"/>
      <c r="J103" s="44"/>
    </row>
    <row r="104">
      <c r="A104" s="35" t="s">
        <v>76</v>
      </c>
      <c r="B104" s="35">
        <v>32</v>
      </c>
      <c r="C104" s="36" t="s">
        <v>335</v>
      </c>
      <c r="D104" s="35" t="s">
        <v>78</v>
      </c>
      <c r="E104" s="37" t="s">
        <v>336</v>
      </c>
      <c r="F104" s="38" t="s">
        <v>144</v>
      </c>
      <c r="G104" s="39">
        <v>580</v>
      </c>
      <c r="H104" s="40">
        <v>0</v>
      </c>
      <c r="I104" s="40">
        <f>ROUND(G104*H104,P4)</f>
        <v>0</v>
      </c>
      <c r="J104" s="38" t="s">
        <v>81</v>
      </c>
      <c r="O104" s="41">
        <f>I104*0.21</f>
        <v>0</v>
      </c>
      <c r="P104">
        <v>3</v>
      </c>
    </row>
    <row r="105">
      <c r="A105" s="35" t="s">
        <v>82</v>
      </c>
      <c r="B105" s="42"/>
      <c r="C105" s="43"/>
      <c r="D105" s="43"/>
      <c r="E105" s="37" t="s">
        <v>337</v>
      </c>
      <c r="F105" s="43"/>
      <c r="G105" s="43"/>
      <c r="H105" s="43"/>
      <c r="I105" s="43"/>
      <c r="J105" s="44"/>
    </row>
    <row r="106" ht="120">
      <c r="A106" s="35" t="s">
        <v>84</v>
      </c>
      <c r="B106" s="42"/>
      <c r="C106" s="43"/>
      <c r="D106" s="43"/>
      <c r="E106" s="37" t="s">
        <v>338</v>
      </c>
      <c r="F106" s="43"/>
      <c r="G106" s="43"/>
      <c r="H106" s="43"/>
      <c r="I106" s="43"/>
      <c r="J106" s="44"/>
    </row>
    <row r="107">
      <c r="A107" s="29" t="s">
        <v>73</v>
      </c>
      <c r="B107" s="30"/>
      <c r="C107" s="31" t="s">
        <v>339</v>
      </c>
      <c r="D107" s="32"/>
      <c r="E107" s="29" t="s">
        <v>340</v>
      </c>
      <c r="F107" s="32"/>
      <c r="G107" s="32"/>
      <c r="H107" s="32"/>
      <c r="I107" s="33">
        <f>SUMIFS(I108:I122,A108:A122,"P")</f>
        <v>0</v>
      </c>
      <c r="J107" s="34"/>
    </row>
    <row r="108">
      <c r="A108" s="35" t="s">
        <v>76</v>
      </c>
      <c r="B108" s="35">
        <v>33</v>
      </c>
      <c r="C108" s="36" t="s">
        <v>341</v>
      </c>
      <c r="D108" s="35" t="s">
        <v>78</v>
      </c>
      <c r="E108" s="37" t="s">
        <v>342</v>
      </c>
      <c r="F108" s="38" t="s">
        <v>171</v>
      </c>
      <c r="G108" s="39">
        <v>286.56</v>
      </c>
      <c r="H108" s="40">
        <v>0</v>
      </c>
      <c r="I108" s="40">
        <f>ROUND(G108*H108,P4)</f>
        <v>0</v>
      </c>
      <c r="J108" s="38" t="s">
        <v>81</v>
      </c>
      <c r="O108" s="41">
        <f>I108*0.21</f>
        <v>0</v>
      </c>
      <c r="P108">
        <v>3</v>
      </c>
    </row>
    <row r="109">
      <c r="A109" s="35" t="s">
        <v>82</v>
      </c>
      <c r="B109" s="42"/>
      <c r="C109" s="43"/>
      <c r="D109" s="43"/>
      <c r="E109" s="37" t="s">
        <v>343</v>
      </c>
      <c r="F109" s="43"/>
      <c r="G109" s="43"/>
      <c r="H109" s="43"/>
      <c r="I109" s="43"/>
      <c r="J109" s="44"/>
    </row>
    <row r="110" ht="409.5">
      <c r="A110" s="35" t="s">
        <v>84</v>
      </c>
      <c r="B110" s="42"/>
      <c r="C110" s="43"/>
      <c r="D110" s="43"/>
      <c r="E110" s="37" t="s">
        <v>344</v>
      </c>
      <c r="F110" s="43"/>
      <c r="G110" s="43"/>
      <c r="H110" s="43"/>
      <c r="I110" s="43"/>
      <c r="J110" s="44"/>
    </row>
    <row r="111">
      <c r="A111" s="35" t="s">
        <v>76</v>
      </c>
      <c r="B111" s="35">
        <v>34</v>
      </c>
      <c r="C111" s="36" t="s">
        <v>345</v>
      </c>
      <c r="D111" s="35" t="s">
        <v>78</v>
      </c>
      <c r="E111" s="37" t="s">
        <v>346</v>
      </c>
      <c r="F111" s="38" t="s">
        <v>171</v>
      </c>
      <c r="G111" s="39">
        <v>5.8300000000000001</v>
      </c>
      <c r="H111" s="40">
        <v>0</v>
      </c>
      <c r="I111" s="40">
        <f>ROUND(G111*H111,P4)</f>
        <v>0</v>
      </c>
      <c r="J111" s="38" t="s">
        <v>81</v>
      </c>
      <c r="O111" s="41">
        <f>I111*0.21</f>
        <v>0</v>
      </c>
      <c r="P111">
        <v>3</v>
      </c>
    </row>
    <row r="112">
      <c r="A112" s="35" t="s">
        <v>82</v>
      </c>
      <c r="B112" s="42"/>
      <c r="C112" s="43"/>
      <c r="D112" s="43"/>
      <c r="E112" s="37" t="s">
        <v>347</v>
      </c>
      <c r="F112" s="43"/>
      <c r="G112" s="43"/>
      <c r="H112" s="43"/>
      <c r="I112" s="43"/>
      <c r="J112" s="44"/>
    </row>
    <row r="113" ht="409.5">
      <c r="A113" s="35" t="s">
        <v>84</v>
      </c>
      <c r="B113" s="42"/>
      <c r="C113" s="43"/>
      <c r="D113" s="43"/>
      <c r="E113" s="37" t="s">
        <v>348</v>
      </c>
      <c r="F113" s="43"/>
      <c r="G113" s="43"/>
      <c r="H113" s="43"/>
      <c r="I113" s="43"/>
      <c r="J113" s="44"/>
    </row>
    <row r="114">
      <c r="A114" s="35" t="s">
        <v>76</v>
      </c>
      <c r="B114" s="35">
        <v>35</v>
      </c>
      <c r="C114" s="36" t="s">
        <v>349</v>
      </c>
      <c r="D114" s="35" t="s">
        <v>78</v>
      </c>
      <c r="E114" s="37" t="s">
        <v>350</v>
      </c>
      <c r="F114" s="38" t="s">
        <v>171</v>
      </c>
      <c r="G114" s="39">
        <v>5.8300000000000001</v>
      </c>
      <c r="H114" s="40">
        <v>0</v>
      </c>
      <c r="I114" s="40">
        <f>ROUND(G114*H114,P4)</f>
        <v>0</v>
      </c>
      <c r="J114" s="38" t="s">
        <v>81</v>
      </c>
      <c r="O114" s="41">
        <f>I114*0.21</f>
        <v>0</v>
      </c>
      <c r="P114">
        <v>3</v>
      </c>
    </row>
    <row r="115">
      <c r="A115" s="35" t="s">
        <v>82</v>
      </c>
      <c r="B115" s="42"/>
      <c r="C115" s="43"/>
      <c r="D115" s="43"/>
      <c r="E115" s="37" t="s">
        <v>351</v>
      </c>
      <c r="F115" s="43"/>
      <c r="G115" s="43"/>
      <c r="H115" s="43"/>
      <c r="I115" s="43"/>
      <c r="J115" s="44"/>
    </row>
    <row r="116" ht="60">
      <c r="A116" s="35" t="s">
        <v>84</v>
      </c>
      <c r="B116" s="42"/>
      <c r="C116" s="43"/>
      <c r="D116" s="43"/>
      <c r="E116" s="37" t="s">
        <v>352</v>
      </c>
      <c r="F116" s="43"/>
      <c r="G116" s="43"/>
      <c r="H116" s="43"/>
      <c r="I116" s="43"/>
      <c r="J116" s="44"/>
    </row>
    <row r="117">
      <c r="A117" s="35" t="s">
        <v>76</v>
      </c>
      <c r="B117" s="35">
        <v>36</v>
      </c>
      <c r="C117" s="36" t="s">
        <v>353</v>
      </c>
      <c r="D117" s="35"/>
      <c r="E117" s="37" t="s">
        <v>354</v>
      </c>
      <c r="F117" s="38" t="s">
        <v>171</v>
      </c>
      <c r="G117" s="39">
        <v>36.600000000000001</v>
      </c>
      <c r="H117" s="40">
        <v>0</v>
      </c>
      <c r="I117" s="40">
        <f>ROUND(G117*H117,P4)</f>
        <v>0</v>
      </c>
      <c r="J117" s="38" t="s">
        <v>81</v>
      </c>
      <c r="O117" s="41">
        <f>I117*0.21</f>
        <v>0</v>
      </c>
      <c r="P117">
        <v>3</v>
      </c>
    </row>
    <row r="118">
      <c r="A118" s="35" t="s">
        <v>82</v>
      </c>
      <c r="B118" s="42"/>
      <c r="C118" s="43"/>
      <c r="D118" s="43"/>
      <c r="E118" s="37" t="s">
        <v>355</v>
      </c>
      <c r="F118" s="43"/>
      <c r="G118" s="43"/>
      <c r="H118" s="43"/>
      <c r="I118" s="43"/>
      <c r="J118" s="44"/>
    </row>
    <row r="119" ht="60">
      <c r="A119" s="35" t="s">
        <v>84</v>
      </c>
      <c r="B119" s="42"/>
      <c r="C119" s="43"/>
      <c r="D119" s="43"/>
      <c r="E119" s="37" t="s">
        <v>352</v>
      </c>
      <c r="F119" s="43"/>
      <c r="G119" s="43"/>
      <c r="H119" s="43"/>
      <c r="I119" s="43"/>
      <c r="J119" s="44"/>
    </row>
    <row r="120">
      <c r="A120" s="35" t="s">
        <v>76</v>
      </c>
      <c r="B120" s="35">
        <v>37</v>
      </c>
      <c r="C120" s="36" t="s">
        <v>356</v>
      </c>
      <c r="D120" s="35" t="s">
        <v>78</v>
      </c>
      <c r="E120" s="37" t="s">
        <v>357</v>
      </c>
      <c r="F120" s="38" t="s">
        <v>171</v>
      </c>
      <c r="G120" s="39">
        <v>10.6</v>
      </c>
      <c r="H120" s="40">
        <v>0</v>
      </c>
      <c r="I120" s="40">
        <f>ROUND(G120*H120,P4)</f>
        <v>0</v>
      </c>
      <c r="J120" s="38" t="s">
        <v>81</v>
      </c>
      <c r="O120" s="41">
        <f>I120*0.21</f>
        <v>0</v>
      </c>
      <c r="P120">
        <v>3</v>
      </c>
    </row>
    <row r="121" ht="30">
      <c r="A121" s="35" t="s">
        <v>82</v>
      </c>
      <c r="B121" s="42"/>
      <c r="C121" s="43"/>
      <c r="D121" s="43"/>
      <c r="E121" s="37" t="s">
        <v>358</v>
      </c>
      <c r="F121" s="43"/>
      <c r="G121" s="43"/>
      <c r="H121" s="43"/>
      <c r="I121" s="43"/>
      <c r="J121" s="44"/>
    </row>
    <row r="122" ht="150">
      <c r="A122" s="35" t="s">
        <v>84</v>
      </c>
      <c r="B122" s="42"/>
      <c r="C122" s="43"/>
      <c r="D122" s="43"/>
      <c r="E122" s="37" t="s">
        <v>359</v>
      </c>
      <c r="F122" s="43"/>
      <c r="G122" s="43"/>
      <c r="H122" s="43"/>
      <c r="I122" s="43"/>
      <c r="J122" s="44"/>
    </row>
    <row r="123">
      <c r="A123" s="29" t="s">
        <v>73</v>
      </c>
      <c r="B123" s="30"/>
      <c r="C123" s="31" t="s">
        <v>360</v>
      </c>
      <c r="D123" s="32"/>
      <c r="E123" s="29" t="s">
        <v>361</v>
      </c>
      <c r="F123" s="32"/>
      <c r="G123" s="32"/>
      <c r="H123" s="32"/>
      <c r="I123" s="33">
        <f>SUMIFS(I124:I156,A124:A156,"P")</f>
        <v>0</v>
      </c>
      <c r="J123" s="34"/>
    </row>
    <row r="124">
      <c r="A124" s="35" t="s">
        <v>76</v>
      </c>
      <c r="B124" s="35">
        <v>38</v>
      </c>
      <c r="C124" s="36" t="s">
        <v>362</v>
      </c>
      <c r="D124" s="35" t="s">
        <v>91</v>
      </c>
      <c r="E124" s="37" t="s">
        <v>363</v>
      </c>
      <c r="F124" s="38" t="s">
        <v>144</v>
      </c>
      <c r="G124" s="39">
        <v>15396.700000000001</v>
      </c>
      <c r="H124" s="40">
        <v>0</v>
      </c>
      <c r="I124" s="40">
        <f>ROUND(G124*H124,P4)</f>
        <v>0</v>
      </c>
      <c r="J124" s="38" t="s">
        <v>81</v>
      </c>
      <c r="O124" s="41">
        <f>I124*0.21</f>
        <v>0</v>
      </c>
      <c r="P124">
        <v>3</v>
      </c>
    </row>
    <row r="125">
      <c r="A125" s="35" t="s">
        <v>82</v>
      </c>
      <c r="B125" s="42"/>
      <c r="C125" s="43"/>
      <c r="D125" s="43"/>
      <c r="E125" s="37" t="s">
        <v>364</v>
      </c>
      <c r="F125" s="43"/>
      <c r="G125" s="43"/>
      <c r="H125" s="43"/>
      <c r="I125" s="43"/>
      <c r="J125" s="44"/>
    </row>
    <row r="126" ht="90">
      <c r="A126" s="35" t="s">
        <v>84</v>
      </c>
      <c r="B126" s="42"/>
      <c r="C126" s="43"/>
      <c r="D126" s="43"/>
      <c r="E126" s="37" t="s">
        <v>365</v>
      </c>
      <c r="F126" s="43"/>
      <c r="G126" s="43"/>
      <c r="H126" s="43"/>
      <c r="I126" s="43"/>
      <c r="J126" s="44"/>
    </row>
    <row r="127">
      <c r="A127" s="35" t="s">
        <v>76</v>
      </c>
      <c r="B127" s="35">
        <v>39</v>
      </c>
      <c r="C127" s="36" t="s">
        <v>362</v>
      </c>
      <c r="D127" s="35" t="s">
        <v>95</v>
      </c>
      <c r="E127" s="37" t="s">
        <v>363</v>
      </c>
      <c r="F127" s="38" t="s">
        <v>144</v>
      </c>
      <c r="G127" s="39">
        <v>17496.25</v>
      </c>
      <c r="H127" s="40">
        <v>0</v>
      </c>
      <c r="I127" s="40">
        <f>ROUND(G127*H127,P4)</f>
        <v>0</v>
      </c>
      <c r="J127" s="38" t="s">
        <v>81</v>
      </c>
      <c r="O127" s="41">
        <f>I127*0.21</f>
        <v>0</v>
      </c>
      <c r="P127">
        <v>3</v>
      </c>
    </row>
    <row r="128">
      <c r="A128" s="35" t="s">
        <v>82</v>
      </c>
      <c r="B128" s="42"/>
      <c r="C128" s="43"/>
      <c r="D128" s="43"/>
      <c r="E128" s="37" t="s">
        <v>366</v>
      </c>
      <c r="F128" s="43"/>
      <c r="G128" s="43"/>
      <c r="H128" s="43"/>
      <c r="I128" s="43"/>
      <c r="J128" s="44"/>
    </row>
    <row r="129" ht="60">
      <c r="A129" s="35" t="s">
        <v>84</v>
      </c>
      <c r="B129" s="42"/>
      <c r="C129" s="43"/>
      <c r="D129" s="43"/>
      <c r="E129" s="37" t="s">
        <v>367</v>
      </c>
      <c r="F129" s="43"/>
      <c r="G129" s="43"/>
      <c r="H129" s="43"/>
      <c r="I129" s="43"/>
      <c r="J129" s="44"/>
    </row>
    <row r="130">
      <c r="A130" s="35" t="s">
        <v>76</v>
      </c>
      <c r="B130" s="35">
        <v>40</v>
      </c>
      <c r="C130" s="36" t="s">
        <v>368</v>
      </c>
      <c r="D130" s="35" t="s">
        <v>78</v>
      </c>
      <c r="E130" s="37" t="s">
        <v>369</v>
      </c>
      <c r="F130" s="38" t="s">
        <v>144</v>
      </c>
      <c r="G130" s="39">
        <v>1560.5</v>
      </c>
      <c r="H130" s="40">
        <v>0</v>
      </c>
      <c r="I130" s="40">
        <f>ROUND(G130*H130,P4)</f>
        <v>0</v>
      </c>
      <c r="J130" s="38" t="s">
        <v>81</v>
      </c>
      <c r="O130" s="41">
        <f>I130*0.21</f>
        <v>0</v>
      </c>
      <c r="P130">
        <v>3</v>
      </c>
    </row>
    <row r="131">
      <c r="A131" s="35" t="s">
        <v>82</v>
      </c>
      <c r="B131" s="42"/>
      <c r="C131" s="43"/>
      <c r="D131" s="43"/>
      <c r="E131" s="37" t="s">
        <v>370</v>
      </c>
      <c r="F131" s="43"/>
      <c r="G131" s="43"/>
      <c r="H131" s="43"/>
      <c r="I131" s="43"/>
      <c r="J131" s="44"/>
    </row>
    <row r="132" ht="120">
      <c r="A132" s="35" t="s">
        <v>84</v>
      </c>
      <c r="B132" s="42"/>
      <c r="C132" s="43"/>
      <c r="D132" s="43"/>
      <c r="E132" s="37" t="s">
        <v>371</v>
      </c>
      <c r="F132" s="43"/>
      <c r="G132" s="43"/>
      <c r="H132" s="43"/>
      <c r="I132" s="43"/>
      <c r="J132" s="44"/>
    </row>
    <row r="133">
      <c r="A133" s="35" t="s">
        <v>76</v>
      </c>
      <c r="B133" s="35">
        <v>41</v>
      </c>
      <c r="C133" s="36" t="s">
        <v>372</v>
      </c>
      <c r="D133" s="35" t="s">
        <v>78</v>
      </c>
      <c r="E133" s="37" t="s">
        <v>373</v>
      </c>
      <c r="F133" s="38" t="s">
        <v>144</v>
      </c>
      <c r="G133" s="39">
        <v>14556.879999999999</v>
      </c>
      <c r="H133" s="40">
        <v>0</v>
      </c>
      <c r="I133" s="40">
        <f>ROUND(G133*H133,P4)</f>
        <v>0</v>
      </c>
      <c r="J133" s="38" t="s">
        <v>81</v>
      </c>
      <c r="O133" s="41">
        <f>I133*0.21</f>
        <v>0</v>
      </c>
      <c r="P133">
        <v>3</v>
      </c>
    </row>
    <row r="134">
      <c r="A134" s="35" t="s">
        <v>82</v>
      </c>
      <c r="B134" s="42"/>
      <c r="C134" s="43"/>
      <c r="D134" s="43"/>
      <c r="E134" s="37" t="s">
        <v>374</v>
      </c>
      <c r="F134" s="43"/>
      <c r="G134" s="43"/>
      <c r="H134" s="43"/>
      <c r="I134" s="43"/>
      <c r="J134" s="44"/>
    </row>
    <row r="135" ht="75">
      <c r="A135" s="35" t="s">
        <v>84</v>
      </c>
      <c r="B135" s="42"/>
      <c r="C135" s="43"/>
      <c r="D135" s="43"/>
      <c r="E135" s="37" t="s">
        <v>375</v>
      </c>
      <c r="F135" s="43"/>
      <c r="G135" s="43"/>
      <c r="H135" s="43"/>
      <c r="I135" s="43"/>
      <c r="J135" s="44"/>
    </row>
    <row r="136">
      <c r="A136" s="35" t="s">
        <v>76</v>
      </c>
      <c r="B136" s="35">
        <v>42</v>
      </c>
      <c r="C136" s="36" t="s">
        <v>376</v>
      </c>
      <c r="D136" s="35" t="s">
        <v>78</v>
      </c>
      <c r="E136" s="37" t="s">
        <v>377</v>
      </c>
      <c r="F136" s="38" t="s">
        <v>144</v>
      </c>
      <c r="G136" s="39">
        <v>14332</v>
      </c>
      <c r="H136" s="40">
        <v>0</v>
      </c>
      <c r="I136" s="40">
        <f>ROUND(G136*H136,P4)</f>
        <v>0</v>
      </c>
      <c r="J136" s="38" t="s">
        <v>81</v>
      </c>
      <c r="O136" s="41">
        <f>I136*0.21</f>
        <v>0</v>
      </c>
      <c r="P136">
        <v>3</v>
      </c>
    </row>
    <row r="137">
      <c r="A137" s="35" t="s">
        <v>82</v>
      </c>
      <c r="B137" s="42"/>
      <c r="C137" s="43"/>
      <c r="D137" s="43"/>
      <c r="E137" s="37" t="s">
        <v>378</v>
      </c>
      <c r="F137" s="43"/>
      <c r="G137" s="43"/>
      <c r="H137" s="43"/>
      <c r="I137" s="43"/>
      <c r="J137" s="44"/>
    </row>
    <row r="138" ht="75">
      <c r="A138" s="35" t="s">
        <v>84</v>
      </c>
      <c r="B138" s="42"/>
      <c r="C138" s="43"/>
      <c r="D138" s="43"/>
      <c r="E138" s="37" t="s">
        <v>375</v>
      </c>
      <c r="F138" s="43"/>
      <c r="G138" s="43"/>
      <c r="H138" s="43"/>
      <c r="I138" s="43"/>
      <c r="J138" s="44"/>
    </row>
    <row r="139">
      <c r="A139" s="35" t="s">
        <v>76</v>
      </c>
      <c r="B139" s="35">
        <v>43</v>
      </c>
      <c r="C139" s="36" t="s">
        <v>379</v>
      </c>
      <c r="D139" s="35" t="s">
        <v>78</v>
      </c>
      <c r="E139" s="37" t="s">
        <v>380</v>
      </c>
      <c r="F139" s="38" t="s">
        <v>144</v>
      </c>
      <c r="G139" s="39">
        <v>14051</v>
      </c>
      <c r="H139" s="40">
        <v>0</v>
      </c>
      <c r="I139" s="40">
        <f>ROUND(G139*H139,P4)</f>
        <v>0</v>
      </c>
      <c r="J139" s="38" t="s">
        <v>81</v>
      </c>
      <c r="O139" s="41">
        <f>I139*0.21</f>
        <v>0</v>
      </c>
      <c r="P139">
        <v>3</v>
      </c>
    </row>
    <row r="140">
      <c r="A140" s="35" t="s">
        <v>82</v>
      </c>
      <c r="B140" s="42"/>
      <c r="C140" s="43"/>
      <c r="D140" s="43"/>
      <c r="E140" s="37" t="s">
        <v>381</v>
      </c>
      <c r="F140" s="43"/>
      <c r="G140" s="43"/>
      <c r="H140" s="43"/>
      <c r="I140" s="43"/>
      <c r="J140" s="44"/>
    </row>
    <row r="141" ht="75">
      <c r="A141" s="35" t="s">
        <v>84</v>
      </c>
      <c r="B141" s="42"/>
      <c r="C141" s="43"/>
      <c r="D141" s="43"/>
      <c r="E141" s="37" t="s">
        <v>375</v>
      </c>
      <c r="F141" s="43"/>
      <c r="G141" s="43"/>
      <c r="H141" s="43"/>
      <c r="I141" s="43"/>
      <c r="J141" s="44"/>
    </row>
    <row r="142">
      <c r="A142" s="35" t="s">
        <v>76</v>
      </c>
      <c r="B142" s="35">
        <v>44</v>
      </c>
      <c r="C142" s="36" t="s">
        <v>382</v>
      </c>
      <c r="D142" s="35" t="s">
        <v>78</v>
      </c>
      <c r="E142" s="37" t="s">
        <v>383</v>
      </c>
      <c r="F142" s="38" t="s">
        <v>144</v>
      </c>
      <c r="G142" s="39">
        <v>737</v>
      </c>
      <c r="H142" s="40">
        <v>0</v>
      </c>
      <c r="I142" s="40">
        <f>ROUND(G142*H142,P4)</f>
        <v>0</v>
      </c>
      <c r="J142" s="38" t="s">
        <v>81</v>
      </c>
      <c r="O142" s="41">
        <f>I142*0.21</f>
        <v>0</v>
      </c>
      <c r="P142">
        <v>3</v>
      </c>
    </row>
    <row r="143">
      <c r="A143" s="35" t="s">
        <v>82</v>
      </c>
      <c r="B143" s="42"/>
      <c r="C143" s="43"/>
      <c r="D143" s="43"/>
      <c r="E143" s="37" t="s">
        <v>384</v>
      </c>
      <c r="F143" s="43"/>
      <c r="G143" s="43"/>
      <c r="H143" s="43"/>
      <c r="I143" s="43"/>
      <c r="J143" s="44"/>
    </row>
    <row r="144" ht="75">
      <c r="A144" s="35" t="s">
        <v>84</v>
      </c>
      <c r="B144" s="42"/>
      <c r="C144" s="43"/>
      <c r="D144" s="43"/>
      <c r="E144" s="37" t="s">
        <v>375</v>
      </c>
      <c r="F144" s="43"/>
      <c r="G144" s="43"/>
      <c r="H144" s="43"/>
      <c r="I144" s="43"/>
      <c r="J144" s="44"/>
    </row>
    <row r="145">
      <c r="A145" s="35" t="s">
        <v>76</v>
      </c>
      <c r="B145" s="35">
        <v>45</v>
      </c>
      <c r="C145" s="36" t="s">
        <v>385</v>
      </c>
      <c r="D145" s="35" t="s">
        <v>91</v>
      </c>
      <c r="E145" s="37" t="s">
        <v>386</v>
      </c>
      <c r="F145" s="38" t="s">
        <v>144</v>
      </c>
      <c r="G145" s="39">
        <v>737</v>
      </c>
      <c r="H145" s="40">
        <v>0</v>
      </c>
      <c r="I145" s="40">
        <f>ROUND(G145*H145,P4)</f>
        <v>0</v>
      </c>
      <c r="J145" s="38" t="s">
        <v>81</v>
      </c>
      <c r="O145" s="41">
        <f>I145*0.21</f>
        <v>0</v>
      </c>
      <c r="P145">
        <v>3</v>
      </c>
    </row>
    <row r="146">
      <c r="A146" s="35" t="s">
        <v>82</v>
      </c>
      <c r="B146" s="42"/>
      <c r="C146" s="43"/>
      <c r="D146" s="43"/>
      <c r="E146" s="37" t="s">
        <v>387</v>
      </c>
      <c r="F146" s="43"/>
      <c r="G146" s="43"/>
      <c r="H146" s="43"/>
      <c r="I146" s="43"/>
      <c r="J146" s="44"/>
    </row>
    <row r="147" ht="60">
      <c r="A147" s="35" t="s">
        <v>84</v>
      </c>
      <c r="B147" s="42"/>
      <c r="C147" s="43"/>
      <c r="D147" s="43"/>
      <c r="E147" s="37" t="s">
        <v>388</v>
      </c>
      <c r="F147" s="43"/>
      <c r="G147" s="43"/>
      <c r="H147" s="43"/>
      <c r="I147" s="43"/>
      <c r="J147" s="44"/>
    </row>
    <row r="148">
      <c r="A148" s="35" t="s">
        <v>76</v>
      </c>
      <c r="B148" s="35">
        <v>46</v>
      </c>
      <c r="C148" s="36" t="s">
        <v>389</v>
      </c>
      <c r="D148" s="35" t="s">
        <v>78</v>
      </c>
      <c r="E148" s="37" t="s">
        <v>390</v>
      </c>
      <c r="F148" s="38" t="s">
        <v>144</v>
      </c>
      <c r="G148" s="39">
        <v>14051</v>
      </c>
      <c r="H148" s="40">
        <v>0</v>
      </c>
      <c r="I148" s="40">
        <f>ROUND(G148*H148,P4)</f>
        <v>0</v>
      </c>
      <c r="J148" s="38" t="s">
        <v>81</v>
      </c>
      <c r="O148" s="41">
        <f>I148*0.21</f>
        <v>0</v>
      </c>
      <c r="P148">
        <v>3</v>
      </c>
    </row>
    <row r="149">
      <c r="A149" s="35" t="s">
        <v>82</v>
      </c>
      <c r="B149" s="42"/>
      <c r="C149" s="43"/>
      <c r="D149" s="43"/>
      <c r="E149" s="37" t="s">
        <v>391</v>
      </c>
      <c r="F149" s="43"/>
      <c r="G149" s="43"/>
      <c r="H149" s="43"/>
      <c r="I149" s="43"/>
      <c r="J149" s="44"/>
    </row>
    <row r="150" ht="195">
      <c r="A150" s="35" t="s">
        <v>84</v>
      </c>
      <c r="B150" s="42"/>
      <c r="C150" s="43"/>
      <c r="D150" s="43"/>
      <c r="E150" s="37" t="s">
        <v>392</v>
      </c>
      <c r="F150" s="43"/>
      <c r="G150" s="43"/>
      <c r="H150" s="43"/>
      <c r="I150" s="43"/>
      <c r="J150" s="44"/>
    </row>
    <row r="151">
      <c r="A151" s="35" t="s">
        <v>76</v>
      </c>
      <c r="B151" s="35">
        <v>47</v>
      </c>
      <c r="C151" s="36" t="s">
        <v>393</v>
      </c>
      <c r="D151" s="35" t="s">
        <v>78</v>
      </c>
      <c r="E151" s="37" t="s">
        <v>394</v>
      </c>
      <c r="F151" s="38" t="s">
        <v>144</v>
      </c>
      <c r="G151" s="39">
        <v>14332.02</v>
      </c>
      <c r="H151" s="40">
        <v>0</v>
      </c>
      <c r="I151" s="40">
        <f>ROUND(G151*H151,P4)</f>
        <v>0</v>
      </c>
      <c r="J151" s="38" t="s">
        <v>81</v>
      </c>
      <c r="O151" s="41">
        <f>I151*0.21</f>
        <v>0</v>
      </c>
      <c r="P151">
        <v>3</v>
      </c>
    </row>
    <row r="152">
      <c r="A152" s="35" t="s">
        <v>82</v>
      </c>
      <c r="B152" s="42"/>
      <c r="C152" s="43"/>
      <c r="D152" s="43"/>
      <c r="E152" s="37" t="s">
        <v>395</v>
      </c>
      <c r="F152" s="43"/>
      <c r="G152" s="43"/>
      <c r="H152" s="43"/>
      <c r="I152" s="43"/>
      <c r="J152" s="44"/>
    </row>
    <row r="153" ht="195">
      <c r="A153" s="35" t="s">
        <v>84</v>
      </c>
      <c r="B153" s="42"/>
      <c r="C153" s="43"/>
      <c r="D153" s="43"/>
      <c r="E153" s="37" t="s">
        <v>392</v>
      </c>
      <c r="F153" s="43"/>
      <c r="G153" s="43"/>
      <c r="H153" s="43"/>
      <c r="I153" s="43"/>
      <c r="J153" s="44"/>
    </row>
    <row r="154">
      <c r="A154" s="35" t="s">
        <v>76</v>
      </c>
      <c r="B154" s="35">
        <v>48</v>
      </c>
      <c r="C154" s="36" t="s">
        <v>396</v>
      </c>
      <c r="D154" s="35" t="s">
        <v>78</v>
      </c>
      <c r="E154" s="37" t="s">
        <v>397</v>
      </c>
      <c r="F154" s="38" t="s">
        <v>144</v>
      </c>
      <c r="G154" s="39">
        <v>14556.879999999999</v>
      </c>
      <c r="H154" s="40">
        <v>0</v>
      </c>
      <c r="I154" s="40">
        <f>ROUND(G154*H154,P4)</f>
        <v>0</v>
      </c>
      <c r="J154" s="38" t="s">
        <v>81</v>
      </c>
      <c r="O154" s="41">
        <f>I154*0.21</f>
        <v>0</v>
      </c>
      <c r="P154">
        <v>3</v>
      </c>
    </row>
    <row r="155">
      <c r="A155" s="35" t="s">
        <v>82</v>
      </c>
      <c r="B155" s="42"/>
      <c r="C155" s="43"/>
      <c r="D155" s="43"/>
      <c r="E155" s="37" t="s">
        <v>398</v>
      </c>
      <c r="F155" s="43"/>
      <c r="G155" s="43"/>
      <c r="H155" s="43"/>
      <c r="I155" s="43"/>
      <c r="J155" s="44"/>
    </row>
    <row r="156" ht="195">
      <c r="A156" s="35" t="s">
        <v>84</v>
      </c>
      <c r="B156" s="42"/>
      <c r="C156" s="43"/>
      <c r="D156" s="43"/>
      <c r="E156" s="37" t="s">
        <v>392</v>
      </c>
      <c r="F156" s="43"/>
      <c r="G156" s="43"/>
      <c r="H156" s="43"/>
      <c r="I156" s="43"/>
      <c r="J156" s="44"/>
    </row>
    <row r="157">
      <c r="A157" s="29" t="s">
        <v>73</v>
      </c>
      <c r="B157" s="30"/>
      <c r="C157" s="31" t="s">
        <v>399</v>
      </c>
      <c r="D157" s="32"/>
      <c r="E157" s="29" t="s">
        <v>400</v>
      </c>
      <c r="F157" s="32"/>
      <c r="G157" s="32"/>
      <c r="H157" s="32"/>
      <c r="I157" s="33">
        <f>SUMIFS(I158:I175,A158:A175,"P")</f>
        <v>0</v>
      </c>
      <c r="J157" s="34"/>
    </row>
    <row r="158">
      <c r="A158" s="35" t="s">
        <v>76</v>
      </c>
      <c r="B158" s="35">
        <v>49</v>
      </c>
      <c r="C158" s="36" t="s">
        <v>401</v>
      </c>
      <c r="D158" s="35" t="s">
        <v>78</v>
      </c>
      <c r="E158" s="37" t="s">
        <v>402</v>
      </c>
      <c r="F158" s="38" t="s">
        <v>194</v>
      </c>
      <c r="G158" s="39">
        <v>103</v>
      </c>
      <c r="H158" s="40">
        <v>0</v>
      </c>
      <c r="I158" s="40">
        <f>ROUND(G158*H158,P4)</f>
        <v>0</v>
      </c>
      <c r="J158" s="38" t="s">
        <v>81</v>
      </c>
      <c r="O158" s="41">
        <f>I158*0.21</f>
        <v>0</v>
      </c>
      <c r="P158">
        <v>3</v>
      </c>
    </row>
    <row r="159" ht="30">
      <c r="A159" s="35" t="s">
        <v>82</v>
      </c>
      <c r="B159" s="42"/>
      <c r="C159" s="43"/>
      <c r="D159" s="43"/>
      <c r="E159" s="37" t="s">
        <v>403</v>
      </c>
      <c r="F159" s="43"/>
      <c r="G159" s="43"/>
      <c r="H159" s="43"/>
      <c r="I159" s="43"/>
      <c r="J159" s="44"/>
    </row>
    <row r="160" ht="330">
      <c r="A160" s="35" t="s">
        <v>84</v>
      </c>
      <c r="B160" s="42"/>
      <c r="C160" s="43"/>
      <c r="D160" s="43"/>
      <c r="E160" s="37" t="s">
        <v>404</v>
      </c>
      <c r="F160" s="43"/>
      <c r="G160" s="43"/>
      <c r="H160" s="43"/>
      <c r="I160" s="43"/>
      <c r="J160" s="44"/>
    </row>
    <row r="161">
      <c r="A161" s="35" t="s">
        <v>76</v>
      </c>
      <c r="B161" s="35">
        <v>50</v>
      </c>
      <c r="C161" s="36" t="s">
        <v>405</v>
      </c>
      <c r="D161" s="35" t="s">
        <v>78</v>
      </c>
      <c r="E161" s="37" t="s">
        <v>406</v>
      </c>
      <c r="F161" s="38" t="s">
        <v>194</v>
      </c>
      <c r="G161" s="39">
        <v>417</v>
      </c>
      <c r="H161" s="40">
        <v>0</v>
      </c>
      <c r="I161" s="40">
        <f>ROUND(G161*H161,P4)</f>
        <v>0</v>
      </c>
      <c r="J161" s="38" t="s">
        <v>81</v>
      </c>
      <c r="O161" s="41">
        <f>I161*0.21</f>
        <v>0</v>
      </c>
      <c r="P161">
        <v>3</v>
      </c>
    </row>
    <row r="162" ht="30">
      <c r="A162" s="35" t="s">
        <v>82</v>
      </c>
      <c r="B162" s="42"/>
      <c r="C162" s="43"/>
      <c r="D162" s="43"/>
      <c r="E162" s="37" t="s">
        <v>407</v>
      </c>
      <c r="F162" s="43"/>
      <c r="G162" s="43"/>
      <c r="H162" s="43"/>
      <c r="I162" s="43"/>
      <c r="J162" s="44"/>
    </row>
    <row r="163" ht="315">
      <c r="A163" s="35" t="s">
        <v>84</v>
      </c>
      <c r="B163" s="42"/>
      <c r="C163" s="43"/>
      <c r="D163" s="43"/>
      <c r="E163" s="37" t="s">
        <v>408</v>
      </c>
      <c r="F163" s="43"/>
      <c r="G163" s="43"/>
      <c r="H163" s="43"/>
      <c r="I163" s="43"/>
      <c r="J163" s="44"/>
    </row>
    <row r="164">
      <c r="A164" s="35" t="s">
        <v>76</v>
      </c>
      <c r="B164" s="35">
        <v>51</v>
      </c>
      <c r="C164" s="36" t="s">
        <v>409</v>
      </c>
      <c r="D164" s="35"/>
      <c r="E164" s="37" t="s">
        <v>410</v>
      </c>
      <c r="F164" s="38" t="s">
        <v>153</v>
      </c>
      <c r="G164" s="39">
        <v>1</v>
      </c>
      <c r="H164" s="40">
        <v>0</v>
      </c>
      <c r="I164" s="40">
        <f>ROUND(G164*H164,P4)</f>
        <v>0</v>
      </c>
      <c r="J164" s="38" t="s">
        <v>81</v>
      </c>
      <c r="O164" s="41">
        <f>I164*0.21</f>
        <v>0</v>
      </c>
      <c r="P164">
        <v>3</v>
      </c>
    </row>
    <row r="165">
      <c r="A165" s="35" t="s">
        <v>82</v>
      </c>
      <c r="B165" s="42"/>
      <c r="C165" s="43"/>
      <c r="D165" s="43"/>
      <c r="E165" s="48" t="s">
        <v>78</v>
      </c>
      <c r="F165" s="43"/>
      <c r="G165" s="43"/>
      <c r="H165" s="43"/>
      <c r="I165" s="43"/>
      <c r="J165" s="44"/>
    </row>
    <row r="166" ht="90">
      <c r="A166" s="35" t="s">
        <v>84</v>
      </c>
      <c r="B166" s="42"/>
      <c r="C166" s="43"/>
      <c r="D166" s="43"/>
      <c r="E166" s="37" t="s">
        <v>411</v>
      </c>
      <c r="F166" s="43"/>
      <c r="G166" s="43"/>
      <c r="H166" s="43"/>
      <c r="I166" s="43"/>
      <c r="J166" s="44"/>
    </row>
    <row r="167">
      <c r="A167" s="35" t="s">
        <v>76</v>
      </c>
      <c r="B167" s="35">
        <v>52</v>
      </c>
      <c r="C167" s="36" t="s">
        <v>412</v>
      </c>
      <c r="D167" s="35"/>
      <c r="E167" s="37" t="s">
        <v>413</v>
      </c>
      <c r="F167" s="38" t="s">
        <v>153</v>
      </c>
      <c r="G167" s="39">
        <v>7</v>
      </c>
      <c r="H167" s="40">
        <v>0</v>
      </c>
      <c r="I167" s="40">
        <f>ROUND(G167*H167,P4)</f>
        <v>0</v>
      </c>
      <c r="J167" s="38" t="s">
        <v>81</v>
      </c>
      <c r="O167" s="41">
        <f>I167*0.21</f>
        <v>0</v>
      </c>
      <c r="P167">
        <v>3</v>
      </c>
    </row>
    <row r="168">
      <c r="A168" s="35" t="s">
        <v>82</v>
      </c>
      <c r="B168" s="42"/>
      <c r="C168" s="43"/>
      <c r="D168" s="43"/>
      <c r="E168" s="37" t="s">
        <v>414</v>
      </c>
      <c r="F168" s="43"/>
      <c r="G168" s="43"/>
      <c r="H168" s="43"/>
      <c r="I168" s="43"/>
      <c r="J168" s="44"/>
    </row>
    <row r="169" ht="90">
      <c r="A169" s="35" t="s">
        <v>84</v>
      </c>
      <c r="B169" s="42"/>
      <c r="C169" s="43"/>
      <c r="D169" s="43"/>
      <c r="E169" s="37" t="s">
        <v>411</v>
      </c>
      <c r="F169" s="43"/>
      <c r="G169" s="43"/>
      <c r="H169" s="43"/>
      <c r="I169" s="43"/>
      <c r="J169" s="44"/>
    </row>
    <row r="170">
      <c r="A170" s="35" t="s">
        <v>76</v>
      </c>
      <c r="B170" s="35">
        <v>53</v>
      </c>
      <c r="C170" s="36" t="s">
        <v>415</v>
      </c>
      <c r="D170" s="35" t="s">
        <v>78</v>
      </c>
      <c r="E170" s="37" t="s">
        <v>416</v>
      </c>
      <c r="F170" s="38" t="s">
        <v>194</v>
      </c>
      <c r="G170" s="39">
        <v>103</v>
      </c>
      <c r="H170" s="40">
        <v>0</v>
      </c>
      <c r="I170" s="40">
        <f>ROUND(G170*H170,P4)</f>
        <v>0</v>
      </c>
      <c r="J170" s="38" t="s">
        <v>81</v>
      </c>
      <c r="O170" s="41">
        <f>I170*0.21</f>
        <v>0</v>
      </c>
      <c r="P170">
        <v>3</v>
      </c>
    </row>
    <row r="171">
      <c r="A171" s="35" t="s">
        <v>82</v>
      </c>
      <c r="B171" s="42"/>
      <c r="C171" s="43"/>
      <c r="D171" s="43"/>
      <c r="E171" s="48" t="s">
        <v>78</v>
      </c>
      <c r="F171" s="43"/>
      <c r="G171" s="43"/>
      <c r="H171" s="43"/>
      <c r="I171" s="43"/>
      <c r="J171" s="44"/>
    </row>
    <row r="172" ht="30">
      <c r="A172" s="35" t="s">
        <v>84</v>
      </c>
      <c r="B172" s="42"/>
      <c r="C172" s="43"/>
      <c r="D172" s="43"/>
      <c r="E172" s="37" t="s">
        <v>417</v>
      </c>
      <c r="F172" s="43"/>
      <c r="G172" s="43"/>
      <c r="H172" s="43"/>
      <c r="I172" s="43"/>
      <c r="J172" s="44"/>
    </row>
    <row r="173">
      <c r="A173" s="35" t="s">
        <v>76</v>
      </c>
      <c r="B173" s="35">
        <v>54</v>
      </c>
      <c r="C173" s="36" t="s">
        <v>418</v>
      </c>
      <c r="D173" s="35" t="s">
        <v>78</v>
      </c>
      <c r="E173" s="37" t="s">
        <v>419</v>
      </c>
      <c r="F173" s="38" t="s">
        <v>153</v>
      </c>
      <c r="G173" s="39">
        <v>10</v>
      </c>
      <c r="H173" s="40">
        <v>0</v>
      </c>
      <c r="I173" s="40">
        <f>ROUND(G173*H173,P4)</f>
        <v>0</v>
      </c>
      <c r="J173" s="38" t="s">
        <v>81</v>
      </c>
      <c r="O173" s="41">
        <f>I173*0.21</f>
        <v>0</v>
      </c>
      <c r="P173">
        <v>3</v>
      </c>
    </row>
    <row r="174">
      <c r="A174" s="35" t="s">
        <v>82</v>
      </c>
      <c r="B174" s="42"/>
      <c r="C174" s="43"/>
      <c r="D174" s="43"/>
      <c r="E174" s="48" t="s">
        <v>78</v>
      </c>
      <c r="F174" s="43"/>
      <c r="G174" s="43"/>
      <c r="H174" s="43"/>
      <c r="I174" s="43"/>
      <c r="J174" s="44"/>
    </row>
    <row r="175" ht="30">
      <c r="A175" s="35" t="s">
        <v>84</v>
      </c>
      <c r="B175" s="42"/>
      <c r="C175" s="43"/>
      <c r="D175" s="43"/>
      <c r="E175" s="37" t="s">
        <v>420</v>
      </c>
      <c r="F175" s="43"/>
      <c r="G175" s="43"/>
      <c r="H175" s="43"/>
      <c r="I175" s="43"/>
      <c r="J175" s="44"/>
    </row>
    <row r="176">
      <c r="A176" s="29" t="s">
        <v>73</v>
      </c>
      <c r="B176" s="30"/>
      <c r="C176" s="31" t="s">
        <v>190</v>
      </c>
      <c r="D176" s="32"/>
      <c r="E176" s="29" t="s">
        <v>191</v>
      </c>
      <c r="F176" s="32"/>
      <c r="G176" s="32"/>
      <c r="H176" s="32"/>
      <c r="I176" s="33">
        <f>SUMIFS(I177:I203,A177:A203,"P")</f>
        <v>0</v>
      </c>
      <c r="J176" s="34"/>
    </row>
    <row r="177" ht="30">
      <c r="A177" s="35" t="s">
        <v>76</v>
      </c>
      <c r="B177" s="35">
        <v>55</v>
      </c>
      <c r="C177" s="36" t="s">
        <v>421</v>
      </c>
      <c r="D177" s="35" t="s">
        <v>78</v>
      </c>
      <c r="E177" s="37" t="s">
        <v>422</v>
      </c>
      <c r="F177" s="38" t="s">
        <v>194</v>
      </c>
      <c r="G177" s="39">
        <v>1127</v>
      </c>
      <c r="H177" s="40">
        <v>0</v>
      </c>
      <c r="I177" s="40">
        <f>ROUND(G177*H177,P4)</f>
        <v>0</v>
      </c>
      <c r="J177" s="38" t="s">
        <v>81</v>
      </c>
      <c r="O177" s="41">
        <f>I177*0.21</f>
        <v>0</v>
      </c>
      <c r="P177">
        <v>3</v>
      </c>
    </row>
    <row r="178">
      <c r="A178" s="35" t="s">
        <v>82</v>
      </c>
      <c r="B178" s="42"/>
      <c r="C178" s="43"/>
      <c r="D178" s="43"/>
      <c r="E178" s="48" t="s">
        <v>78</v>
      </c>
      <c r="F178" s="43"/>
      <c r="G178" s="43"/>
      <c r="H178" s="43"/>
      <c r="I178" s="43"/>
      <c r="J178" s="44"/>
    </row>
    <row r="179" ht="165">
      <c r="A179" s="35" t="s">
        <v>84</v>
      </c>
      <c r="B179" s="42"/>
      <c r="C179" s="43"/>
      <c r="D179" s="43"/>
      <c r="E179" s="37" t="s">
        <v>423</v>
      </c>
      <c r="F179" s="43"/>
      <c r="G179" s="43"/>
      <c r="H179" s="43"/>
      <c r="I179" s="43"/>
      <c r="J179" s="44"/>
    </row>
    <row r="180" ht="30">
      <c r="A180" s="35" t="s">
        <v>76</v>
      </c>
      <c r="B180" s="35">
        <v>56</v>
      </c>
      <c r="C180" s="36" t="s">
        <v>424</v>
      </c>
      <c r="D180" s="35" t="s">
        <v>91</v>
      </c>
      <c r="E180" s="37" t="s">
        <v>425</v>
      </c>
      <c r="F180" s="38" t="s">
        <v>194</v>
      </c>
      <c r="G180" s="39">
        <v>277</v>
      </c>
      <c r="H180" s="40">
        <v>0</v>
      </c>
      <c r="I180" s="40">
        <f>ROUND(G180*H180,P4)</f>
        <v>0</v>
      </c>
      <c r="J180" s="38" t="s">
        <v>81</v>
      </c>
      <c r="O180" s="41">
        <f>I180*0.21</f>
        <v>0</v>
      </c>
      <c r="P180">
        <v>3</v>
      </c>
    </row>
    <row r="181" ht="30">
      <c r="A181" s="35" t="s">
        <v>82</v>
      </c>
      <c r="B181" s="42"/>
      <c r="C181" s="43"/>
      <c r="D181" s="43"/>
      <c r="E181" s="37" t="s">
        <v>426</v>
      </c>
      <c r="F181" s="43"/>
      <c r="G181" s="43"/>
      <c r="H181" s="43"/>
      <c r="I181" s="43"/>
      <c r="J181" s="44"/>
    </row>
    <row r="182" ht="60">
      <c r="A182" s="35" t="s">
        <v>84</v>
      </c>
      <c r="B182" s="42"/>
      <c r="C182" s="43"/>
      <c r="D182" s="43"/>
      <c r="E182" s="37" t="s">
        <v>427</v>
      </c>
      <c r="F182" s="43"/>
      <c r="G182" s="43"/>
      <c r="H182" s="43"/>
      <c r="I182" s="43"/>
      <c r="J182" s="44"/>
    </row>
    <row r="183" ht="30">
      <c r="A183" s="35" t="s">
        <v>76</v>
      </c>
      <c r="B183" s="35">
        <v>57</v>
      </c>
      <c r="C183" s="36" t="s">
        <v>424</v>
      </c>
      <c r="D183" s="35" t="s">
        <v>95</v>
      </c>
      <c r="E183" s="37" t="s">
        <v>425</v>
      </c>
      <c r="F183" s="38" t="s">
        <v>194</v>
      </c>
      <c r="G183" s="39">
        <v>29</v>
      </c>
      <c r="H183" s="40">
        <v>0</v>
      </c>
      <c r="I183" s="40">
        <f>ROUND(G183*H183,P4)</f>
        <v>0</v>
      </c>
      <c r="J183" s="38" t="s">
        <v>81</v>
      </c>
      <c r="O183" s="41">
        <f>I183*0.21</f>
        <v>0</v>
      </c>
      <c r="P183">
        <v>3</v>
      </c>
    </row>
    <row r="184" ht="30">
      <c r="A184" s="35" t="s">
        <v>82</v>
      </c>
      <c r="B184" s="42"/>
      <c r="C184" s="43"/>
      <c r="D184" s="43"/>
      <c r="E184" s="37" t="s">
        <v>428</v>
      </c>
      <c r="F184" s="43"/>
      <c r="G184" s="43"/>
      <c r="H184" s="43"/>
      <c r="I184" s="43"/>
      <c r="J184" s="44"/>
    </row>
    <row r="185" ht="60">
      <c r="A185" s="35" t="s">
        <v>84</v>
      </c>
      <c r="B185" s="42"/>
      <c r="C185" s="43"/>
      <c r="D185" s="43"/>
      <c r="E185" s="37" t="s">
        <v>429</v>
      </c>
      <c r="F185" s="43"/>
      <c r="G185" s="43"/>
      <c r="H185" s="43"/>
      <c r="I185" s="43"/>
      <c r="J185" s="44"/>
    </row>
    <row r="186">
      <c r="A186" s="35" t="s">
        <v>76</v>
      </c>
      <c r="B186" s="35">
        <v>58</v>
      </c>
      <c r="C186" s="36" t="s">
        <v>430</v>
      </c>
      <c r="D186" s="35" t="s">
        <v>78</v>
      </c>
      <c r="E186" s="37" t="s">
        <v>431</v>
      </c>
      <c r="F186" s="38" t="s">
        <v>194</v>
      </c>
      <c r="G186" s="39">
        <v>28</v>
      </c>
      <c r="H186" s="40">
        <v>0</v>
      </c>
      <c r="I186" s="40">
        <f>ROUND(G186*H186,P4)</f>
        <v>0</v>
      </c>
      <c r="J186" s="38" t="s">
        <v>81</v>
      </c>
      <c r="O186" s="41">
        <f>I186*0.21</f>
        <v>0</v>
      </c>
      <c r="P186">
        <v>3</v>
      </c>
    </row>
    <row r="187">
      <c r="A187" s="35" t="s">
        <v>82</v>
      </c>
      <c r="B187" s="42"/>
      <c r="C187" s="43"/>
      <c r="D187" s="43"/>
      <c r="E187" s="37" t="s">
        <v>432</v>
      </c>
      <c r="F187" s="43"/>
      <c r="G187" s="43"/>
      <c r="H187" s="43"/>
      <c r="I187" s="43"/>
      <c r="J187" s="44"/>
    </row>
    <row r="188" ht="60">
      <c r="A188" s="35" t="s">
        <v>84</v>
      </c>
      <c r="B188" s="42"/>
      <c r="C188" s="43"/>
      <c r="D188" s="43"/>
      <c r="E188" s="37" t="s">
        <v>427</v>
      </c>
      <c r="F188" s="43"/>
      <c r="G188" s="43"/>
      <c r="H188" s="43"/>
      <c r="I188" s="43"/>
      <c r="J188" s="44"/>
    </row>
    <row r="189">
      <c r="A189" s="35" t="s">
        <v>76</v>
      </c>
      <c r="B189" s="35">
        <v>59</v>
      </c>
      <c r="C189" s="36" t="s">
        <v>433</v>
      </c>
      <c r="D189" s="35"/>
      <c r="E189" s="37" t="s">
        <v>434</v>
      </c>
      <c r="F189" s="38" t="s">
        <v>194</v>
      </c>
      <c r="G189" s="39">
        <v>12.4</v>
      </c>
      <c r="H189" s="40">
        <v>0</v>
      </c>
      <c r="I189" s="40">
        <f>ROUND(G189*H189,P4)</f>
        <v>0</v>
      </c>
      <c r="J189" s="38" t="s">
        <v>81</v>
      </c>
      <c r="O189" s="41">
        <f>I189*0.21</f>
        <v>0</v>
      </c>
      <c r="P189">
        <v>3</v>
      </c>
    </row>
    <row r="190">
      <c r="A190" s="35" t="s">
        <v>82</v>
      </c>
      <c r="B190" s="42"/>
      <c r="C190" s="43"/>
      <c r="D190" s="43"/>
      <c r="E190" s="48" t="s">
        <v>78</v>
      </c>
      <c r="F190" s="43"/>
      <c r="G190" s="43"/>
      <c r="H190" s="43"/>
      <c r="I190" s="43"/>
      <c r="J190" s="44"/>
    </row>
    <row r="191" ht="30">
      <c r="A191" s="35" t="s">
        <v>84</v>
      </c>
      <c r="B191" s="42"/>
      <c r="C191" s="43"/>
      <c r="D191" s="43"/>
      <c r="E191" s="37" t="s">
        <v>435</v>
      </c>
      <c r="F191" s="43"/>
      <c r="G191" s="43"/>
      <c r="H191" s="43"/>
      <c r="I191" s="43"/>
      <c r="J191" s="44"/>
    </row>
    <row r="192">
      <c r="A192" s="35" t="s">
        <v>76</v>
      </c>
      <c r="B192" s="35">
        <v>60</v>
      </c>
      <c r="C192" s="36" t="s">
        <v>436</v>
      </c>
      <c r="D192" s="35" t="s">
        <v>78</v>
      </c>
      <c r="E192" s="37" t="s">
        <v>437</v>
      </c>
      <c r="F192" s="38" t="s">
        <v>194</v>
      </c>
      <c r="G192" s="39">
        <v>12.4</v>
      </c>
      <c r="H192" s="40">
        <v>0</v>
      </c>
      <c r="I192" s="40">
        <f>ROUND(G192*H192,P4)</f>
        <v>0</v>
      </c>
      <c r="J192" s="38" t="s">
        <v>81</v>
      </c>
      <c r="O192" s="41">
        <f>I192*0.21</f>
        <v>0</v>
      </c>
      <c r="P192">
        <v>3</v>
      </c>
    </row>
    <row r="193" ht="30">
      <c r="A193" s="35" t="s">
        <v>82</v>
      </c>
      <c r="B193" s="42"/>
      <c r="C193" s="43"/>
      <c r="D193" s="43"/>
      <c r="E193" s="37" t="s">
        <v>438</v>
      </c>
      <c r="F193" s="43"/>
      <c r="G193" s="43"/>
      <c r="H193" s="43"/>
      <c r="I193" s="43"/>
      <c r="J193" s="44"/>
    </row>
    <row r="194" ht="45">
      <c r="A194" s="35" t="s">
        <v>84</v>
      </c>
      <c r="B194" s="42"/>
      <c r="C194" s="43"/>
      <c r="D194" s="43"/>
      <c r="E194" s="37" t="s">
        <v>439</v>
      </c>
      <c r="F194" s="43"/>
      <c r="G194" s="43"/>
      <c r="H194" s="43"/>
      <c r="I194" s="43"/>
      <c r="J194" s="44"/>
    </row>
    <row r="195">
      <c r="A195" s="35" t="s">
        <v>76</v>
      </c>
      <c r="B195" s="35">
        <v>61</v>
      </c>
      <c r="C195" s="36" t="s">
        <v>440</v>
      </c>
      <c r="D195" s="35" t="s">
        <v>78</v>
      </c>
      <c r="E195" s="37" t="s">
        <v>441</v>
      </c>
      <c r="F195" s="38" t="s">
        <v>194</v>
      </c>
      <c r="G195" s="39">
        <v>2244.4000000000001</v>
      </c>
      <c r="H195" s="40">
        <v>0</v>
      </c>
      <c r="I195" s="40">
        <f>ROUND(G195*H195,P4)</f>
        <v>0</v>
      </c>
      <c r="J195" s="38" t="s">
        <v>81</v>
      </c>
      <c r="O195" s="41">
        <f>I195*0.21</f>
        <v>0</v>
      </c>
      <c r="P195">
        <v>3</v>
      </c>
    </row>
    <row r="196" ht="30">
      <c r="A196" s="35" t="s">
        <v>82</v>
      </c>
      <c r="B196" s="42"/>
      <c r="C196" s="43"/>
      <c r="D196" s="43"/>
      <c r="E196" s="37" t="s">
        <v>438</v>
      </c>
      <c r="F196" s="43"/>
      <c r="G196" s="43"/>
      <c r="H196" s="43"/>
      <c r="I196" s="43"/>
      <c r="J196" s="44"/>
    </row>
    <row r="197" ht="45">
      <c r="A197" s="35" t="s">
        <v>84</v>
      </c>
      <c r="B197" s="42"/>
      <c r="C197" s="43"/>
      <c r="D197" s="43"/>
      <c r="E197" s="37" t="s">
        <v>439</v>
      </c>
      <c r="F197" s="43"/>
      <c r="G197" s="43"/>
      <c r="H197" s="43"/>
      <c r="I197" s="43"/>
      <c r="J197" s="44"/>
    </row>
    <row r="198">
      <c r="A198" s="35" t="s">
        <v>76</v>
      </c>
      <c r="B198" s="35">
        <v>62</v>
      </c>
      <c r="C198" s="36" t="s">
        <v>442</v>
      </c>
      <c r="D198" s="35"/>
      <c r="E198" s="37" t="s">
        <v>443</v>
      </c>
      <c r="F198" s="38" t="s">
        <v>194</v>
      </c>
      <c r="G198" s="39">
        <v>1535.0999999999999</v>
      </c>
      <c r="H198" s="40">
        <v>0</v>
      </c>
      <c r="I198" s="40">
        <f>ROUND(G198*H198,P4)</f>
        <v>0</v>
      </c>
      <c r="J198" s="38" t="s">
        <v>81</v>
      </c>
      <c r="O198" s="41">
        <f>I198*0.21</f>
        <v>0</v>
      </c>
      <c r="P198">
        <v>3</v>
      </c>
    </row>
    <row r="199" ht="30">
      <c r="A199" s="35" t="s">
        <v>82</v>
      </c>
      <c r="B199" s="42"/>
      <c r="C199" s="43"/>
      <c r="D199" s="43"/>
      <c r="E199" s="37" t="s">
        <v>444</v>
      </c>
      <c r="F199" s="43"/>
      <c r="G199" s="43"/>
      <c r="H199" s="43"/>
      <c r="I199" s="43"/>
      <c r="J199" s="44"/>
    </row>
    <row r="200" ht="105">
      <c r="A200" s="35" t="s">
        <v>84</v>
      </c>
      <c r="B200" s="42"/>
      <c r="C200" s="43"/>
      <c r="D200" s="43"/>
      <c r="E200" s="37" t="s">
        <v>445</v>
      </c>
      <c r="F200" s="43"/>
      <c r="G200" s="43"/>
      <c r="H200" s="43"/>
      <c r="I200" s="43"/>
      <c r="J200" s="44"/>
    </row>
    <row r="201">
      <c r="A201" s="35" t="s">
        <v>76</v>
      </c>
      <c r="B201" s="35">
        <v>63</v>
      </c>
      <c r="C201" s="36" t="s">
        <v>446</v>
      </c>
      <c r="D201" s="35" t="s">
        <v>78</v>
      </c>
      <c r="E201" s="37" t="s">
        <v>447</v>
      </c>
      <c r="F201" s="38" t="s">
        <v>153</v>
      </c>
      <c r="G201" s="39">
        <v>1</v>
      </c>
      <c r="H201" s="40">
        <v>0</v>
      </c>
      <c r="I201" s="40">
        <f>ROUND(G201*H201,P4)</f>
        <v>0</v>
      </c>
      <c r="J201" s="38" t="s">
        <v>81</v>
      </c>
      <c r="O201" s="41">
        <f>I201*0.21</f>
        <v>0</v>
      </c>
      <c r="P201">
        <v>3</v>
      </c>
    </row>
    <row r="202">
      <c r="A202" s="35" t="s">
        <v>82</v>
      </c>
      <c r="B202" s="42"/>
      <c r="C202" s="43"/>
      <c r="D202" s="43"/>
      <c r="E202" s="48" t="s">
        <v>78</v>
      </c>
      <c r="F202" s="43"/>
      <c r="G202" s="43"/>
      <c r="H202" s="43"/>
      <c r="I202" s="43"/>
      <c r="J202" s="44"/>
    </row>
    <row r="203" ht="45">
      <c r="A203" s="35" t="s">
        <v>84</v>
      </c>
      <c r="B203" s="45"/>
      <c r="C203" s="46"/>
      <c r="D203" s="46"/>
      <c r="E203" s="37" t="s">
        <v>448</v>
      </c>
      <c r="F203" s="46"/>
      <c r="G203" s="46"/>
      <c r="H203" s="46"/>
      <c r="I203" s="46"/>
      <c r="J203" s="47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55</v>
      </c>
      <c r="F2" s="15"/>
      <c r="G2" s="15"/>
      <c r="H2" s="15"/>
      <c r="I2" s="15"/>
      <c r="J2" s="17"/>
    </row>
    <row r="3">
      <c r="A3" s="3" t="s">
        <v>56</v>
      </c>
      <c r="B3" s="18" t="s">
        <v>57</v>
      </c>
      <c r="C3" s="19" t="s">
        <v>58</v>
      </c>
      <c r="D3" s="20"/>
      <c r="E3" s="21" t="s">
        <v>59</v>
      </c>
      <c r="F3" s="15"/>
      <c r="G3" s="15"/>
      <c r="H3" s="22" t="s">
        <v>19</v>
      </c>
      <c r="I3" s="23">
        <f>SUMIFS(I8:I128,A8:A128,"SD")</f>
        <v>0</v>
      </c>
      <c r="J3" s="17"/>
      <c r="O3">
        <v>0</v>
      </c>
      <c r="P3">
        <v>2</v>
      </c>
    </row>
    <row r="4">
      <c r="A4" s="3" t="s">
        <v>60</v>
      </c>
      <c r="B4" s="18" t="s">
        <v>61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62</v>
      </c>
      <c r="B5" s="25" t="s">
        <v>63</v>
      </c>
      <c r="C5" s="7" t="s">
        <v>64</v>
      </c>
      <c r="D5" s="7" t="s">
        <v>65</v>
      </c>
      <c r="E5" s="7" t="s">
        <v>66</v>
      </c>
      <c r="F5" s="7" t="s">
        <v>67</v>
      </c>
      <c r="G5" s="7" t="s">
        <v>68</v>
      </c>
      <c r="H5" s="7" t="s">
        <v>69</v>
      </c>
      <c r="I5" s="7"/>
      <c r="J5" s="26" t="s">
        <v>70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71</v>
      </c>
      <c r="I6" s="7" t="s">
        <v>72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73</v>
      </c>
      <c r="B8" s="30"/>
      <c r="C8" s="31" t="s">
        <v>74</v>
      </c>
      <c r="D8" s="32"/>
      <c r="E8" s="29" t="s">
        <v>75</v>
      </c>
      <c r="F8" s="32"/>
      <c r="G8" s="32"/>
      <c r="H8" s="32"/>
      <c r="I8" s="33">
        <f>SUMIFS(I9:I20,A9:A20,"P")</f>
        <v>0</v>
      </c>
      <c r="J8" s="34"/>
    </row>
    <row r="9" ht="30">
      <c r="A9" s="35" t="s">
        <v>76</v>
      </c>
      <c r="B9" s="35">
        <v>1</v>
      </c>
      <c r="C9" s="36" t="s">
        <v>134</v>
      </c>
      <c r="D9" s="35" t="s">
        <v>78</v>
      </c>
      <c r="E9" s="37" t="s">
        <v>135</v>
      </c>
      <c r="F9" s="38" t="s">
        <v>136</v>
      </c>
      <c r="G9" s="39">
        <v>1519.962</v>
      </c>
      <c r="H9" s="40">
        <v>0</v>
      </c>
      <c r="I9" s="40">
        <f>ROUND(G9*H9,P4)</f>
        <v>0</v>
      </c>
      <c r="J9" s="38" t="s">
        <v>81</v>
      </c>
      <c r="O9" s="41">
        <f>I9*0.21</f>
        <v>0</v>
      </c>
      <c r="P9">
        <v>3</v>
      </c>
    </row>
    <row r="10">
      <c r="A10" s="35" t="s">
        <v>82</v>
      </c>
      <c r="B10" s="42"/>
      <c r="C10" s="43"/>
      <c r="D10" s="43"/>
      <c r="E10" s="48" t="s">
        <v>78</v>
      </c>
      <c r="F10" s="43"/>
      <c r="G10" s="43"/>
      <c r="H10" s="43"/>
      <c r="I10" s="43"/>
      <c r="J10" s="44"/>
    </row>
    <row r="11" ht="165">
      <c r="A11" s="35" t="s">
        <v>84</v>
      </c>
      <c r="B11" s="42"/>
      <c r="C11" s="43"/>
      <c r="D11" s="43"/>
      <c r="E11" s="37" t="s">
        <v>211</v>
      </c>
      <c r="F11" s="43"/>
      <c r="G11" s="43"/>
      <c r="H11" s="43"/>
      <c r="I11" s="43"/>
      <c r="J11" s="44"/>
    </row>
    <row r="12" ht="30">
      <c r="A12" s="35" t="s">
        <v>76</v>
      </c>
      <c r="B12" s="35">
        <v>2</v>
      </c>
      <c r="C12" s="36" t="s">
        <v>212</v>
      </c>
      <c r="D12" s="35" t="s">
        <v>78</v>
      </c>
      <c r="E12" s="37" t="s">
        <v>213</v>
      </c>
      <c r="F12" s="38" t="s">
        <v>136</v>
      </c>
      <c r="G12" s="39">
        <v>373.88200000000001</v>
      </c>
      <c r="H12" s="40">
        <v>0</v>
      </c>
      <c r="I12" s="40">
        <f>ROUND(G12*H12,P4)</f>
        <v>0</v>
      </c>
      <c r="J12" s="38" t="s">
        <v>81</v>
      </c>
      <c r="O12" s="41">
        <f>I12*0.21</f>
        <v>0</v>
      </c>
      <c r="P12">
        <v>3</v>
      </c>
    </row>
    <row r="13">
      <c r="A13" s="35" t="s">
        <v>82</v>
      </c>
      <c r="B13" s="42"/>
      <c r="C13" s="43"/>
      <c r="D13" s="43"/>
      <c r="E13" s="48" t="s">
        <v>78</v>
      </c>
      <c r="F13" s="43"/>
      <c r="G13" s="43"/>
      <c r="H13" s="43"/>
      <c r="I13" s="43"/>
      <c r="J13" s="44"/>
    </row>
    <row r="14" ht="165">
      <c r="A14" s="35" t="s">
        <v>84</v>
      </c>
      <c r="B14" s="42"/>
      <c r="C14" s="43"/>
      <c r="D14" s="43"/>
      <c r="E14" s="37" t="s">
        <v>211</v>
      </c>
      <c r="F14" s="43"/>
      <c r="G14" s="43"/>
      <c r="H14" s="43"/>
      <c r="I14" s="43"/>
      <c r="J14" s="44"/>
    </row>
    <row r="15" ht="30">
      <c r="A15" s="35" t="s">
        <v>76</v>
      </c>
      <c r="B15" s="35">
        <v>3</v>
      </c>
      <c r="C15" s="36" t="s">
        <v>449</v>
      </c>
      <c r="D15" s="35" t="s">
        <v>78</v>
      </c>
      <c r="E15" s="37" t="s">
        <v>450</v>
      </c>
      <c r="F15" s="38" t="s">
        <v>136</v>
      </c>
      <c r="G15" s="39">
        <v>91.859999999999999</v>
      </c>
      <c r="H15" s="40">
        <v>0</v>
      </c>
      <c r="I15" s="40">
        <f>ROUND(G15*H15,P4)</f>
        <v>0</v>
      </c>
      <c r="J15" s="38" t="s">
        <v>81</v>
      </c>
      <c r="O15" s="41">
        <f>I15*0.21</f>
        <v>0</v>
      </c>
      <c r="P15">
        <v>3</v>
      </c>
    </row>
    <row r="16">
      <c r="A16" s="35" t="s">
        <v>82</v>
      </c>
      <c r="B16" s="42"/>
      <c r="C16" s="43"/>
      <c r="D16" s="43"/>
      <c r="E16" s="48" t="s">
        <v>78</v>
      </c>
      <c r="F16" s="43"/>
      <c r="G16" s="43"/>
      <c r="H16" s="43"/>
      <c r="I16" s="43"/>
      <c r="J16" s="44"/>
    </row>
    <row r="17" ht="165">
      <c r="A17" s="35" t="s">
        <v>84</v>
      </c>
      <c r="B17" s="42"/>
      <c r="C17" s="43"/>
      <c r="D17" s="43"/>
      <c r="E17" s="37" t="s">
        <v>137</v>
      </c>
      <c r="F17" s="43"/>
      <c r="G17" s="43"/>
      <c r="H17" s="43"/>
      <c r="I17" s="43"/>
      <c r="J17" s="44"/>
    </row>
    <row r="18" ht="30">
      <c r="A18" s="35" t="s">
        <v>76</v>
      </c>
      <c r="B18" s="35">
        <v>4</v>
      </c>
      <c r="C18" s="36" t="s">
        <v>451</v>
      </c>
      <c r="D18" s="35" t="s">
        <v>78</v>
      </c>
      <c r="E18" s="37" t="s">
        <v>452</v>
      </c>
      <c r="F18" s="38" t="s">
        <v>136</v>
      </c>
      <c r="G18" s="39">
        <v>244.244</v>
      </c>
      <c r="H18" s="40">
        <v>0</v>
      </c>
      <c r="I18" s="40">
        <f>ROUND(G18*H18,P4)</f>
        <v>0</v>
      </c>
      <c r="J18" s="38" t="s">
        <v>81</v>
      </c>
      <c r="O18" s="41">
        <f>I18*0.21</f>
        <v>0</v>
      </c>
      <c r="P18">
        <v>3</v>
      </c>
    </row>
    <row r="19">
      <c r="A19" s="35" t="s">
        <v>82</v>
      </c>
      <c r="B19" s="42"/>
      <c r="C19" s="43"/>
      <c r="D19" s="43"/>
      <c r="E19" s="48" t="s">
        <v>78</v>
      </c>
      <c r="F19" s="43"/>
      <c r="G19" s="43"/>
      <c r="H19" s="43"/>
      <c r="I19" s="43"/>
      <c r="J19" s="44"/>
    </row>
    <row r="20" ht="165">
      <c r="A20" s="35" t="s">
        <v>84</v>
      </c>
      <c r="B20" s="42"/>
      <c r="C20" s="43"/>
      <c r="D20" s="43"/>
      <c r="E20" s="37" t="s">
        <v>137</v>
      </c>
      <c r="F20" s="43"/>
      <c r="G20" s="43"/>
      <c r="H20" s="43"/>
      <c r="I20" s="43"/>
      <c r="J20" s="44"/>
    </row>
    <row r="21">
      <c r="A21" s="29" t="s">
        <v>73</v>
      </c>
      <c r="B21" s="30"/>
      <c r="C21" s="31" t="s">
        <v>140</v>
      </c>
      <c r="D21" s="32"/>
      <c r="E21" s="29" t="s">
        <v>141</v>
      </c>
      <c r="F21" s="32"/>
      <c r="G21" s="32"/>
      <c r="H21" s="32"/>
      <c r="I21" s="33">
        <f>SUMIFS(I22:I54,A22:A54,"P")</f>
        <v>0</v>
      </c>
      <c r="J21" s="34"/>
    </row>
    <row r="22">
      <c r="A22" s="35" t="s">
        <v>76</v>
      </c>
      <c r="B22" s="35">
        <v>5</v>
      </c>
      <c r="C22" s="36" t="s">
        <v>453</v>
      </c>
      <c r="D22" s="35" t="s">
        <v>78</v>
      </c>
      <c r="E22" s="37" t="s">
        <v>454</v>
      </c>
      <c r="F22" s="38" t="s">
        <v>194</v>
      </c>
      <c r="G22" s="39">
        <v>102</v>
      </c>
      <c r="H22" s="40">
        <v>0</v>
      </c>
      <c r="I22" s="40">
        <f>ROUND(G22*H22,P4)</f>
        <v>0</v>
      </c>
      <c r="J22" s="38" t="s">
        <v>81</v>
      </c>
      <c r="O22" s="41">
        <f>I22*0.21</f>
        <v>0</v>
      </c>
      <c r="P22">
        <v>3</v>
      </c>
    </row>
    <row r="23" ht="30">
      <c r="A23" s="35" t="s">
        <v>82</v>
      </c>
      <c r="B23" s="42"/>
      <c r="C23" s="43"/>
      <c r="D23" s="43"/>
      <c r="E23" s="37" t="s">
        <v>455</v>
      </c>
      <c r="F23" s="43"/>
      <c r="G23" s="43"/>
      <c r="H23" s="43"/>
      <c r="I23" s="43"/>
      <c r="J23" s="44"/>
    </row>
    <row r="24" ht="45">
      <c r="A24" s="35" t="s">
        <v>84</v>
      </c>
      <c r="B24" s="42"/>
      <c r="C24" s="43"/>
      <c r="D24" s="43"/>
      <c r="E24" s="37" t="s">
        <v>456</v>
      </c>
      <c r="F24" s="43"/>
      <c r="G24" s="43"/>
      <c r="H24" s="43"/>
      <c r="I24" s="43"/>
      <c r="J24" s="44"/>
    </row>
    <row r="25">
      <c r="A25" s="35" t="s">
        <v>76</v>
      </c>
      <c r="B25" s="35">
        <v>6</v>
      </c>
      <c r="C25" s="36" t="s">
        <v>252</v>
      </c>
      <c r="D25" s="35"/>
      <c r="E25" s="37" t="s">
        <v>253</v>
      </c>
      <c r="F25" s="38" t="s">
        <v>171</v>
      </c>
      <c r="G25" s="39">
        <v>787.12</v>
      </c>
      <c r="H25" s="40">
        <v>0</v>
      </c>
      <c r="I25" s="40">
        <f>ROUND(G25*H25,P4)</f>
        <v>0</v>
      </c>
      <c r="J25" s="38" t="s">
        <v>81</v>
      </c>
      <c r="O25" s="41">
        <f>I25*0.21</f>
        <v>0</v>
      </c>
      <c r="P25">
        <v>3</v>
      </c>
    </row>
    <row r="26" ht="30">
      <c r="A26" s="35" t="s">
        <v>82</v>
      </c>
      <c r="B26" s="42"/>
      <c r="C26" s="43"/>
      <c r="D26" s="43"/>
      <c r="E26" s="37" t="s">
        <v>457</v>
      </c>
      <c r="F26" s="43"/>
      <c r="G26" s="43"/>
      <c r="H26" s="43"/>
      <c r="I26" s="43"/>
      <c r="J26" s="44"/>
    </row>
    <row r="27" ht="409.5">
      <c r="A27" s="35" t="s">
        <v>84</v>
      </c>
      <c r="B27" s="42"/>
      <c r="C27" s="43"/>
      <c r="D27" s="43"/>
      <c r="E27" s="37" t="s">
        <v>458</v>
      </c>
      <c r="F27" s="43"/>
      <c r="G27" s="43"/>
      <c r="H27" s="43"/>
      <c r="I27" s="43"/>
      <c r="J27" s="44"/>
    </row>
    <row r="28">
      <c r="A28" s="35" t="s">
        <v>76</v>
      </c>
      <c r="B28" s="35">
        <v>7</v>
      </c>
      <c r="C28" s="36" t="s">
        <v>256</v>
      </c>
      <c r="D28" s="35"/>
      <c r="E28" s="37" t="s">
        <v>257</v>
      </c>
      <c r="F28" s="38" t="s">
        <v>171</v>
      </c>
      <c r="G28" s="39">
        <v>196.78</v>
      </c>
      <c r="H28" s="40">
        <v>0</v>
      </c>
      <c r="I28" s="40">
        <f>ROUND(G28*H28,P4)</f>
        <v>0</v>
      </c>
      <c r="J28" s="38" t="s">
        <v>81</v>
      </c>
      <c r="O28" s="41">
        <f>I28*0.21</f>
        <v>0</v>
      </c>
      <c r="P28">
        <v>3</v>
      </c>
    </row>
    <row r="29" ht="30">
      <c r="A29" s="35" t="s">
        <v>82</v>
      </c>
      <c r="B29" s="42"/>
      <c r="C29" s="43"/>
      <c r="D29" s="43"/>
      <c r="E29" s="37" t="s">
        <v>457</v>
      </c>
      <c r="F29" s="43"/>
      <c r="G29" s="43"/>
      <c r="H29" s="43"/>
      <c r="I29" s="43"/>
      <c r="J29" s="44"/>
    </row>
    <row r="30" ht="409.5">
      <c r="A30" s="35" t="s">
        <v>84</v>
      </c>
      <c r="B30" s="42"/>
      <c r="C30" s="43"/>
      <c r="D30" s="43"/>
      <c r="E30" s="37" t="s">
        <v>459</v>
      </c>
      <c r="F30" s="43"/>
      <c r="G30" s="43"/>
      <c r="H30" s="43"/>
      <c r="I30" s="43"/>
      <c r="J30" s="44"/>
    </row>
    <row r="31">
      <c r="A31" s="35" t="s">
        <v>76</v>
      </c>
      <c r="B31" s="35">
        <v>8</v>
      </c>
      <c r="C31" s="36" t="s">
        <v>263</v>
      </c>
      <c r="D31" s="35" t="s">
        <v>78</v>
      </c>
      <c r="E31" s="37" t="s">
        <v>264</v>
      </c>
      <c r="F31" s="38" t="s">
        <v>171</v>
      </c>
      <c r="G31" s="39">
        <v>32.756</v>
      </c>
      <c r="H31" s="40">
        <v>0</v>
      </c>
      <c r="I31" s="40">
        <f>ROUND(G31*H31,P4)</f>
        <v>0</v>
      </c>
      <c r="J31" s="38" t="s">
        <v>81</v>
      </c>
      <c r="O31" s="41">
        <f>I31*0.21</f>
        <v>0</v>
      </c>
      <c r="P31">
        <v>3</v>
      </c>
    </row>
    <row r="32">
      <c r="A32" s="35" t="s">
        <v>82</v>
      </c>
      <c r="B32" s="42"/>
      <c r="C32" s="43"/>
      <c r="D32" s="43"/>
      <c r="E32" s="37" t="s">
        <v>265</v>
      </c>
      <c r="F32" s="43"/>
      <c r="G32" s="43"/>
      <c r="H32" s="43"/>
      <c r="I32" s="43"/>
      <c r="J32" s="44"/>
    </row>
    <row r="33" ht="390">
      <c r="A33" s="35" t="s">
        <v>84</v>
      </c>
      <c r="B33" s="42"/>
      <c r="C33" s="43"/>
      <c r="D33" s="43"/>
      <c r="E33" s="37" t="s">
        <v>266</v>
      </c>
      <c r="F33" s="43"/>
      <c r="G33" s="43"/>
      <c r="H33" s="43"/>
      <c r="I33" s="43"/>
      <c r="J33" s="44"/>
    </row>
    <row r="34">
      <c r="A34" s="35" t="s">
        <v>76</v>
      </c>
      <c r="B34" s="35">
        <v>9</v>
      </c>
      <c r="C34" s="36" t="s">
        <v>174</v>
      </c>
      <c r="D34" s="35" t="s">
        <v>78</v>
      </c>
      <c r="E34" s="37" t="s">
        <v>175</v>
      </c>
      <c r="F34" s="38" t="s">
        <v>171</v>
      </c>
      <c r="G34" s="39">
        <v>983.89999999999998</v>
      </c>
      <c r="H34" s="40">
        <v>0</v>
      </c>
      <c r="I34" s="40">
        <f>ROUND(G34*H34,P4)</f>
        <v>0</v>
      </c>
      <c r="J34" s="38" t="s">
        <v>81</v>
      </c>
      <c r="O34" s="41">
        <f>I34*0.21</f>
        <v>0</v>
      </c>
      <c r="P34">
        <v>3</v>
      </c>
    </row>
    <row r="35">
      <c r="A35" s="35" t="s">
        <v>82</v>
      </c>
      <c r="B35" s="42"/>
      <c r="C35" s="43"/>
      <c r="D35" s="43"/>
      <c r="E35" s="48" t="s">
        <v>78</v>
      </c>
      <c r="F35" s="43"/>
      <c r="G35" s="43"/>
      <c r="H35" s="43"/>
      <c r="I35" s="43"/>
      <c r="J35" s="44"/>
    </row>
    <row r="36" ht="240">
      <c r="A36" s="35" t="s">
        <v>84</v>
      </c>
      <c r="B36" s="42"/>
      <c r="C36" s="43"/>
      <c r="D36" s="43"/>
      <c r="E36" s="37" t="s">
        <v>177</v>
      </c>
      <c r="F36" s="43"/>
      <c r="G36" s="43"/>
      <c r="H36" s="43"/>
      <c r="I36" s="43"/>
      <c r="J36" s="44"/>
    </row>
    <row r="37">
      <c r="A37" s="35" t="s">
        <v>76</v>
      </c>
      <c r="B37" s="35">
        <v>10</v>
      </c>
      <c r="C37" s="36" t="s">
        <v>281</v>
      </c>
      <c r="D37" s="35" t="s">
        <v>78</v>
      </c>
      <c r="E37" s="37" t="s">
        <v>282</v>
      </c>
      <c r="F37" s="38" t="s">
        <v>171</v>
      </c>
      <c r="G37" s="39">
        <v>804.20000000000005</v>
      </c>
      <c r="H37" s="40">
        <v>0</v>
      </c>
      <c r="I37" s="40">
        <f>ROUND(G37*H37,P4)</f>
        <v>0</v>
      </c>
      <c r="J37" s="38" t="s">
        <v>81</v>
      </c>
      <c r="O37" s="41">
        <f>I37*0.21</f>
        <v>0</v>
      </c>
      <c r="P37">
        <v>3</v>
      </c>
    </row>
    <row r="38">
      <c r="A38" s="35" t="s">
        <v>82</v>
      </c>
      <c r="B38" s="42"/>
      <c r="C38" s="43"/>
      <c r="D38" s="43"/>
      <c r="E38" s="37" t="s">
        <v>460</v>
      </c>
      <c r="F38" s="43"/>
      <c r="G38" s="43"/>
      <c r="H38" s="43"/>
      <c r="I38" s="43"/>
      <c r="J38" s="44"/>
    </row>
    <row r="39" ht="390">
      <c r="A39" s="35" t="s">
        <v>84</v>
      </c>
      <c r="B39" s="42"/>
      <c r="C39" s="43"/>
      <c r="D39" s="43"/>
      <c r="E39" s="37" t="s">
        <v>461</v>
      </c>
      <c r="F39" s="43"/>
      <c r="G39" s="43"/>
      <c r="H39" s="43"/>
      <c r="I39" s="43"/>
      <c r="J39" s="44"/>
    </row>
    <row r="40">
      <c r="A40" s="35" t="s">
        <v>76</v>
      </c>
      <c r="B40" s="35">
        <v>11</v>
      </c>
      <c r="C40" s="36" t="s">
        <v>289</v>
      </c>
      <c r="D40" s="35" t="s">
        <v>78</v>
      </c>
      <c r="E40" s="37" t="s">
        <v>290</v>
      </c>
      <c r="F40" s="38" t="s">
        <v>144</v>
      </c>
      <c r="G40" s="39">
        <v>427.69999999999999</v>
      </c>
      <c r="H40" s="40">
        <v>0</v>
      </c>
      <c r="I40" s="40">
        <f>ROUND(G40*H40,P4)</f>
        <v>0</v>
      </c>
      <c r="J40" s="38" t="s">
        <v>81</v>
      </c>
      <c r="O40" s="41">
        <f>I40*0.21</f>
        <v>0</v>
      </c>
      <c r="P40">
        <v>3</v>
      </c>
    </row>
    <row r="41">
      <c r="A41" s="35" t="s">
        <v>82</v>
      </c>
      <c r="B41" s="42"/>
      <c r="C41" s="43"/>
      <c r="D41" s="43"/>
      <c r="E41" s="37" t="s">
        <v>462</v>
      </c>
      <c r="F41" s="43"/>
      <c r="G41" s="43"/>
      <c r="H41" s="43"/>
      <c r="I41" s="43"/>
      <c r="J41" s="44"/>
    </row>
    <row r="42" ht="30">
      <c r="A42" s="35" t="s">
        <v>84</v>
      </c>
      <c r="B42" s="42"/>
      <c r="C42" s="43"/>
      <c r="D42" s="43"/>
      <c r="E42" s="37" t="s">
        <v>291</v>
      </c>
      <c r="F42" s="43"/>
      <c r="G42" s="43"/>
      <c r="H42" s="43"/>
      <c r="I42" s="43"/>
      <c r="J42" s="44"/>
    </row>
    <row r="43">
      <c r="A43" s="35" t="s">
        <v>76</v>
      </c>
      <c r="B43" s="35">
        <v>12</v>
      </c>
      <c r="C43" s="36" t="s">
        <v>296</v>
      </c>
      <c r="D43" s="35"/>
      <c r="E43" s="37" t="s">
        <v>297</v>
      </c>
      <c r="F43" s="38" t="s">
        <v>171</v>
      </c>
      <c r="G43" s="39">
        <v>32.756</v>
      </c>
      <c r="H43" s="40">
        <v>0</v>
      </c>
      <c r="I43" s="40">
        <f>ROUND(G43*H43,P4)</f>
        <v>0</v>
      </c>
      <c r="J43" s="38" t="s">
        <v>81</v>
      </c>
      <c r="O43" s="41">
        <f>I43*0.21</f>
        <v>0</v>
      </c>
      <c r="P43">
        <v>3</v>
      </c>
    </row>
    <row r="44">
      <c r="A44" s="35" t="s">
        <v>82</v>
      </c>
      <c r="B44" s="42"/>
      <c r="C44" s="43"/>
      <c r="D44" s="43"/>
      <c r="E44" s="37" t="s">
        <v>298</v>
      </c>
      <c r="F44" s="43"/>
      <c r="G44" s="43"/>
      <c r="H44" s="43"/>
      <c r="I44" s="43"/>
      <c r="J44" s="44"/>
    </row>
    <row r="45" ht="45">
      <c r="A45" s="35" t="s">
        <v>84</v>
      </c>
      <c r="B45" s="42"/>
      <c r="C45" s="43"/>
      <c r="D45" s="43"/>
      <c r="E45" s="37" t="s">
        <v>299</v>
      </c>
      <c r="F45" s="43"/>
      <c r="G45" s="43"/>
      <c r="H45" s="43"/>
      <c r="I45" s="43"/>
      <c r="J45" s="44"/>
    </row>
    <row r="46">
      <c r="A46" s="35" t="s">
        <v>76</v>
      </c>
      <c r="B46" s="35">
        <v>13</v>
      </c>
      <c r="C46" s="36" t="s">
        <v>304</v>
      </c>
      <c r="D46" s="35" t="s">
        <v>78</v>
      </c>
      <c r="E46" s="37" t="s">
        <v>305</v>
      </c>
      <c r="F46" s="38" t="s">
        <v>144</v>
      </c>
      <c r="G46" s="39">
        <v>218.37</v>
      </c>
      <c r="H46" s="40">
        <v>0</v>
      </c>
      <c r="I46" s="40">
        <f>ROUND(G46*H46,P4)</f>
        <v>0</v>
      </c>
      <c r="J46" s="38" t="s">
        <v>81</v>
      </c>
      <c r="O46" s="41">
        <f>I46*0.21</f>
        <v>0</v>
      </c>
      <c r="P46">
        <v>3</v>
      </c>
    </row>
    <row r="47">
      <c r="A47" s="35" t="s">
        <v>82</v>
      </c>
      <c r="B47" s="42"/>
      <c r="C47" s="43"/>
      <c r="D47" s="43"/>
      <c r="E47" s="48" t="s">
        <v>78</v>
      </c>
      <c r="F47" s="43"/>
      <c r="G47" s="43"/>
      <c r="H47" s="43"/>
      <c r="I47" s="43"/>
      <c r="J47" s="44"/>
    </row>
    <row r="48" ht="30">
      <c r="A48" s="35" t="s">
        <v>84</v>
      </c>
      <c r="B48" s="42"/>
      <c r="C48" s="43"/>
      <c r="D48" s="43"/>
      <c r="E48" s="37" t="s">
        <v>306</v>
      </c>
      <c r="F48" s="43"/>
      <c r="G48" s="43"/>
      <c r="H48" s="43"/>
      <c r="I48" s="43"/>
      <c r="J48" s="44"/>
    </row>
    <row r="49">
      <c r="A49" s="35" t="s">
        <v>76</v>
      </c>
      <c r="B49" s="35">
        <v>14</v>
      </c>
      <c r="C49" s="36" t="s">
        <v>307</v>
      </c>
      <c r="D49" s="35" t="s">
        <v>78</v>
      </c>
      <c r="E49" s="37" t="s">
        <v>308</v>
      </c>
      <c r="F49" s="38" t="s">
        <v>144</v>
      </c>
      <c r="G49" s="39">
        <v>218.37</v>
      </c>
      <c r="H49" s="40">
        <v>0</v>
      </c>
      <c r="I49" s="40">
        <f>ROUND(G49*H49,P4)</f>
        <v>0</v>
      </c>
      <c r="J49" s="38" t="s">
        <v>81</v>
      </c>
      <c r="O49" s="41">
        <f>I49*0.21</f>
        <v>0</v>
      </c>
      <c r="P49">
        <v>3</v>
      </c>
    </row>
    <row r="50">
      <c r="A50" s="35" t="s">
        <v>82</v>
      </c>
      <c r="B50" s="42"/>
      <c r="C50" s="43"/>
      <c r="D50" s="43"/>
      <c r="E50" s="48" t="s">
        <v>78</v>
      </c>
      <c r="F50" s="43"/>
      <c r="G50" s="43"/>
      <c r="H50" s="43"/>
      <c r="I50" s="43"/>
      <c r="J50" s="44"/>
    </row>
    <row r="51" ht="45">
      <c r="A51" s="35" t="s">
        <v>84</v>
      </c>
      <c r="B51" s="42"/>
      <c r="C51" s="43"/>
      <c r="D51" s="43"/>
      <c r="E51" s="37" t="s">
        <v>309</v>
      </c>
      <c r="F51" s="43"/>
      <c r="G51" s="43"/>
      <c r="H51" s="43"/>
      <c r="I51" s="43"/>
      <c r="J51" s="44"/>
    </row>
    <row r="52">
      <c r="A52" s="35" t="s">
        <v>76</v>
      </c>
      <c r="B52" s="35">
        <v>15</v>
      </c>
      <c r="C52" s="36" t="s">
        <v>310</v>
      </c>
      <c r="D52" s="35" t="s">
        <v>78</v>
      </c>
      <c r="E52" s="37" t="s">
        <v>311</v>
      </c>
      <c r="F52" s="38" t="s">
        <v>144</v>
      </c>
      <c r="G52" s="39">
        <v>218.37</v>
      </c>
      <c r="H52" s="40">
        <v>0</v>
      </c>
      <c r="I52" s="40">
        <f>ROUND(G52*H52,P4)</f>
        <v>0</v>
      </c>
      <c r="J52" s="38" t="s">
        <v>81</v>
      </c>
      <c r="O52" s="41">
        <f>I52*0.21</f>
        <v>0</v>
      </c>
      <c r="P52">
        <v>3</v>
      </c>
    </row>
    <row r="53">
      <c r="A53" s="35" t="s">
        <v>82</v>
      </c>
      <c r="B53" s="42"/>
      <c r="C53" s="43"/>
      <c r="D53" s="43"/>
      <c r="E53" s="48" t="s">
        <v>78</v>
      </c>
      <c r="F53" s="43"/>
      <c r="G53" s="43"/>
      <c r="H53" s="43"/>
      <c r="I53" s="43"/>
      <c r="J53" s="44"/>
    </row>
    <row r="54" ht="45">
      <c r="A54" s="35" t="s">
        <v>84</v>
      </c>
      <c r="B54" s="42"/>
      <c r="C54" s="43"/>
      <c r="D54" s="43"/>
      <c r="E54" s="37" t="s">
        <v>312</v>
      </c>
      <c r="F54" s="43"/>
      <c r="G54" s="43"/>
      <c r="H54" s="43"/>
      <c r="I54" s="43"/>
      <c r="J54" s="44"/>
    </row>
    <row r="55">
      <c r="A55" s="29" t="s">
        <v>73</v>
      </c>
      <c r="B55" s="30"/>
      <c r="C55" s="31" t="s">
        <v>219</v>
      </c>
      <c r="D55" s="32"/>
      <c r="E55" s="29" t="s">
        <v>220</v>
      </c>
      <c r="F55" s="32"/>
      <c r="G55" s="32"/>
      <c r="H55" s="32"/>
      <c r="I55" s="33">
        <f>SUMIFS(I56:I61,A56:A61,"P")</f>
        <v>0</v>
      </c>
      <c r="J55" s="34"/>
    </row>
    <row r="56">
      <c r="A56" s="35" t="s">
        <v>76</v>
      </c>
      <c r="B56" s="35">
        <v>16</v>
      </c>
      <c r="C56" s="36" t="s">
        <v>323</v>
      </c>
      <c r="D56" s="35" t="s">
        <v>91</v>
      </c>
      <c r="E56" s="37" t="s">
        <v>324</v>
      </c>
      <c r="F56" s="38" t="s">
        <v>144</v>
      </c>
      <c r="G56" s="39">
        <v>427.69999999999999</v>
      </c>
      <c r="H56" s="40">
        <v>0</v>
      </c>
      <c r="I56" s="40">
        <f>ROUND(G56*H56,P4)</f>
        <v>0</v>
      </c>
      <c r="J56" s="38" t="s">
        <v>81</v>
      </c>
      <c r="O56" s="41">
        <f>I56*0.21</f>
        <v>0</v>
      </c>
      <c r="P56">
        <v>3</v>
      </c>
    </row>
    <row r="57" ht="30">
      <c r="A57" s="35" t="s">
        <v>82</v>
      </c>
      <c r="B57" s="42"/>
      <c r="C57" s="43"/>
      <c r="D57" s="43"/>
      <c r="E57" s="37" t="s">
        <v>463</v>
      </c>
      <c r="F57" s="43"/>
      <c r="G57" s="43"/>
      <c r="H57" s="43"/>
      <c r="I57" s="43"/>
      <c r="J57" s="44"/>
    </row>
    <row r="58" ht="75">
      <c r="A58" s="35" t="s">
        <v>84</v>
      </c>
      <c r="B58" s="42"/>
      <c r="C58" s="43"/>
      <c r="D58" s="43"/>
      <c r="E58" s="37" t="s">
        <v>326</v>
      </c>
      <c r="F58" s="43"/>
      <c r="G58" s="43"/>
      <c r="H58" s="43"/>
      <c r="I58" s="43"/>
      <c r="J58" s="44"/>
    </row>
    <row r="59">
      <c r="A59" s="35" t="s">
        <v>76</v>
      </c>
      <c r="B59" s="35">
        <v>17</v>
      </c>
      <c r="C59" s="36" t="s">
        <v>323</v>
      </c>
      <c r="D59" s="35" t="s">
        <v>95</v>
      </c>
      <c r="E59" s="37" t="s">
        <v>324</v>
      </c>
      <c r="F59" s="38" t="s">
        <v>144</v>
      </c>
      <c r="G59" s="39">
        <v>37.134999999999998</v>
      </c>
      <c r="H59" s="40">
        <v>0</v>
      </c>
      <c r="I59" s="40">
        <f>ROUND(G59*H59,P4)</f>
        <v>0</v>
      </c>
      <c r="J59" s="38" t="s">
        <v>81</v>
      </c>
      <c r="O59" s="41">
        <f>I59*0.21</f>
        <v>0</v>
      </c>
      <c r="P59">
        <v>3</v>
      </c>
    </row>
    <row r="60" ht="30">
      <c r="A60" s="35" t="s">
        <v>82</v>
      </c>
      <c r="B60" s="42"/>
      <c r="C60" s="43"/>
      <c r="D60" s="43"/>
      <c r="E60" s="37" t="s">
        <v>464</v>
      </c>
      <c r="F60" s="43"/>
      <c r="G60" s="43"/>
      <c r="H60" s="43"/>
      <c r="I60" s="43"/>
      <c r="J60" s="44"/>
    </row>
    <row r="61" ht="75">
      <c r="A61" s="35" t="s">
        <v>84</v>
      </c>
      <c r="B61" s="42"/>
      <c r="C61" s="43"/>
      <c r="D61" s="43"/>
      <c r="E61" s="37" t="s">
        <v>465</v>
      </c>
      <c r="F61" s="43"/>
      <c r="G61" s="43"/>
      <c r="H61" s="43"/>
      <c r="I61" s="43"/>
      <c r="J61" s="44"/>
    </row>
    <row r="62">
      <c r="A62" s="29" t="s">
        <v>73</v>
      </c>
      <c r="B62" s="30"/>
      <c r="C62" s="31" t="s">
        <v>339</v>
      </c>
      <c r="D62" s="32"/>
      <c r="E62" s="29" t="s">
        <v>340</v>
      </c>
      <c r="F62" s="32"/>
      <c r="G62" s="32"/>
      <c r="H62" s="32"/>
      <c r="I62" s="33">
        <f>SUMIFS(I63:I86,A63:A86,"P")</f>
        <v>0</v>
      </c>
      <c r="J62" s="34"/>
    </row>
    <row r="63">
      <c r="A63" s="35" t="s">
        <v>76</v>
      </c>
      <c r="B63" s="35">
        <v>18</v>
      </c>
      <c r="C63" s="36" t="s">
        <v>466</v>
      </c>
      <c r="D63" s="35"/>
      <c r="E63" s="37" t="s">
        <v>467</v>
      </c>
      <c r="F63" s="38" t="s">
        <v>171</v>
      </c>
      <c r="G63" s="39">
        <v>4.3200000000000003</v>
      </c>
      <c r="H63" s="40">
        <v>0</v>
      </c>
      <c r="I63" s="40">
        <f>ROUND(G63*H63,P4)</f>
        <v>0</v>
      </c>
      <c r="J63" s="38" t="s">
        <v>81</v>
      </c>
      <c r="O63" s="41">
        <f>I63*0.21</f>
        <v>0</v>
      </c>
      <c r="P63">
        <v>3</v>
      </c>
    </row>
    <row r="64">
      <c r="A64" s="35" t="s">
        <v>82</v>
      </c>
      <c r="B64" s="42"/>
      <c r="C64" s="43"/>
      <c r="D64" s="43"/>
      <c r="E64" s="37" t="s">
        <v>468</v>
      </c>
      <c r="F64" s="43"/>
      <c r="G64" s="43"/>
      <c r="H64" s="43"/>
      <c r="I64" s="43"/>
      <c r="J64" s="44"/>
    </row>
    <row r="65" ht="409.5">
      <c r="A65" s="35" t="s">
        <v>84</v>
      </c>
      <c r="B65" s="42"/>
      <c r="C65" s="43"/>
      <c r="D65" s="43"/>
      <c r="E65" s="37" t="s">
        <v>348</v>
      </c>
      <c r="F65" s="43"/>
      <c r="G65" s="43"/>
      <c r="H65" s="43"/>
      <c r="I65" s="43"/>
      <c r="J65" s="44"/>
    </row>
    <row r="66">
      <c r="A66" s="35" t="s">
        <v>76</v>
      </c>
      <c r="B66" s="35">
        <v>19</v>
      </c>
      <c r="C66" s="36" t="s">
        <v>345</v>
      </c>
      <c r="D66" s="35"/>
      <c r="E66" s="37" t="s">
        <v>346</v>
      </c>
      <c r="F66" s="38" t="s">
        <v>171</v>
      </c>
      <c r="G66" s="39">
        <v>19.149999999999999</v>
      </c>
      <c r="H66" s="40">
        <v>0</v>
      </c>
      <c r="I66" s="40">
        <f>ROUND(G66*H66,P4)</f>
        <v>0</v>
      </c>
      <c r="J66" s="38" t="s">
        <v>81</v>
      </c>
      <c r="O66" s="41">
        <f>I66*0.21</f>
        <v>0</v>
      </c>
      <c r="P66">
        <v>3</v>
      </c>
    </row>
    <row r="67">
      <c r="A67" s="35" t="s">
        <v>82</v>
      </c>
      <c r="B67" s="42"/>
      <c r="C67" s="43"/>
      <c r="D67" s="43"/>
      <c r="E67" s="37" t="s">
        <v>347</v>
      </c>
      <c r="F67" s="43"/>
      <c r="G67" s="43"/>
      <c r="H67" s="43"/>
      <c r="I67" s="43"/>
      <c r="J67" s="44"/>
    </row>
    <row r="68" ht="409.5">
      <c r="A68" s="35" t="s">
        <v>84</v>
      </c>
      <c r="B68" s="42"/>
      <c r="C68" s="43"/>
      <c r="D68" s="43"/>
      <c r="E68" s="37" t="s">
        <v>348</v>
      </c>
      <c r="F68" s="43"/>
      <c r="G68" s="43"/>
      <c r="H68" s="43"/>
      <c r="I68" s="43"/>
      <c r="J68" s="44"/>
    </row>
    <row r="69">
      <c r="A69" s="35" t="s">
        <v>76</v>
      </c>
      <c r="B69" s="35">
        <v>20</v>
      </c>
      <c r="C69" s="36" t="s">
        <v>469</v>
      </c>
      <c r="D69" s="35" t="s">
        <v>78</v>
      </c>
      <c r="E69" s="37" t="s">
        <v>470</v>
      </c>
      <c r="F69" s="38" t="s">
        <v>171</v>
      </c>
      <c r="G69" s="39">
        <v>64.5</v>
      </c>
      <c r="H69" s="40">
        <v>0</v>
      </c>
      <c r="I69" s="40">
        <f>ROUND(G69*H69,P4)</f>
        <v>0</v>
      </c>
      <c r="J69" s="38" t="s">
        <v>81</v>
      </c>
      <c r="O69" s="41">
        <f>I69*0.21</f>
        <v>0</v>
      </c>
      <c r="P69">
        <v>3</v>
      </c>
    </row>
    <row r="70">
      <c r="A70" s="35" t="s">
        <v>82</v>
      </c>
      <c r="B70" s="42"/>
      <c r="C70" s="43"/>
      <c r="D70" s="43"/>
      <c r="E70" s="37" t="s">
        <v>471</v>
      </c>
      <c r="F70" s="43"/>
      <c r="G70" s="43"/>
      <c r="H70" s="43"/>
      <c r="I70" s="43"/>
      <c r="J70" s="44"/>
    </row>
    <row r="71" ht="409.5">
      <c r="A71" s="35" t="s">
        <v>84</v>
      </c>
      <c r="B71" s="42"/>
      <c r="C71" s="43"/>
      <c r="D71" s="43"/>
      <c r="E71" s="37" t="s">
        <v>344</v>
      </c>
      <c r="F71" s="43"/>
      <c r="G71" s="43"/>
      <c r="H71" s="43"/>
      <c r="I71" s="43"/>
      <c r="J71" s="44"/>
    </row>
    <row r="72">
      <c r="A72" s="35" t="s">
        <v>76</v>
      </c>
      <c r="B72" s="35">
        <v>21</v>
      </c>
      <c r="C72" s="36" t="s">
        <v>472</v>
      </c>
      <c r="D72" s="35" t="s">
        <v>78</v>
      </c>
      <c r="E72" s="37" t="s">
        <v>473</v>
      </c>
      <c r="F72" s="38" t="s">
        <v>136</v>
      </c>
      <c r="G72" s="39">
        <v>64.5</v>
      </c>
      <c r="H72" s="40">
        <v>0</v>
      </c>
      <c r="I72" s="40">
        <f>ROUND(G72*H72,P4)</f>
        <v>0</v>
      </c>
      <c r="J72" s="38" t="s">
        <v>81</v>
      </c>
      <c r="O72" s="41">
        <f>I72*0.21</f>
        <v>0</v>
      </c>
      <c r="P72">
        <v>3</v>
      </c>
    </row>
    <row r="73">
      <c r="A73" s="35" t="s">
        <v>82</v>
      </c>
      <c r="B73" s="42"/>
      <c r="C73" s="43"/>
      <c r="D73" s="43"/>
      <c r="E73" s="48" t="s">
        <v>78</v>
      </c>
      <c r="F73" s="43"/>
      <c r="G73" s="43"/>
      <c r="H73" s="43"/>
      <c r="I73" s="43"/>
      <c r="J73" s="44"/>
    </row>
    <row r="74" ht="225">
      <c r="A74" s="35" t="s">
        <v>84</v>
      </c>
      <c r="B74" s="42"/>
      <c r="C74" s="43"/>
      <c r="D74" s="43"/>
      <c r="E74" s="37" t="s">
        <v>474</v>
      </c>
      <c r="F74" s="43"/>
      <c r="G74" s="43"/>
      <c r="H74" s="43"/>
      <c r="I74" s="43"/>
      <c r="J74" s="44"/>
    </row>
    <row r="75">
      <c r="A75" s="35" t="s">
        <v>76</v>
      </c>
      <c r="B75" s="35">
        <v>22</v>
      </c>
      <c r="C75" s="36" t="s">
        <v>349</v>
      </c>
      <c r="D75" s="35"/>
      <c r="E75" s="37" t="s">
        <v>350</v>
      </c>
      <c r="F75" s="38" t="s">
        <v>171</v>
      </c>
      <c r="G75" s="39">
        <v>19.149999999999999</v>
      </c>
      <c r="H75" s="40">
        <v>0</v>
      </c>
      <c r="I75" s="40">
        <f>ROUND(G75*H75,P4)</f>
        <v>0</v>
      </c>
      <c r="J75" s="38" t="s">
        <v>81</v>
      </c>
      <c r="O75" s="41">
        <f>I75*0.21</f>
        <v>0</v>
      </c>
      <c r="P75">
        <v>3</v>
      </c>
    </row>
    <row r="76">
      <c r="A76" s="35" t="s">
        <v>82</v>
      </c>
      <c r="B76" s="42"/>
      <c r="C76" s="43"/>
      <c r="D76" s="43"/>
      <c r="E76" s="37" t="s">
        <v>351</v>
      </c>
      <c r="F76" s="43"/>
      <c r="G76" s="43"/>
      <c r="H76" s="43"/>
      <c r="I76" s="43"/>
      <c r="J76" s="44"/>
    </row>
    <row r="77" ht="60">
      <c r="A77" s="35" t="s">
        <v>84</v>
      </c>
      <c r="B77" s="42"/>
      <c r="C77" s="43"/>
      <c r="D77" s="43"/>
      <c r="E77" s="37" t="s">
        <v>352</v>
      </c>
      <c r="F77" s="43"/>
      <c r="G77" s="43"/>
      <c r="H77" s="43"/>
      <c r="I77" s="43"/>
      <c r="J77" s="44"/>
    </row>
    <row r="78">
      <c r="A78" s="35" t="s">
        <v>76</v>
      </c>
      <c r="B78" s="35">
        <v>23</v>
      </c>
      <c r="C78" s="36" t="s">
        <v>475</v>
      </c>
      <c r="D78" s="35" t="s">
        <v>78</v>
      </c>
      <c r="E78" s="37" t="s">
        <v>476</v>
      </c>
      <c r="F78" s="38" t="s">
        <v>171</v>
      </c>
      <c r="G78" s="39">
        <v>5</v>
      </c>
      <c r="H78" s="40">
        <v>0</v>
      </c>
      <c r="I78" s="40">
        <f>ROUND(G78*H78,P4)</f>
        <v>0</v>
      </c>
      <c r="J78" s="38" t="s">
        <v>81</v>
      </c>
      <c r="O78" s="41">
        <f>I78*0.21</f>
        <v>0</v>
      </c>
      <c r="P78">
        <v>3</v>
      </c>
    </row>
    <row r="79" ht="30">
      <c r="A79" s="35" t="s">
        <v>82</v>
      </c>
      <c r="B79" s="42"/>
      <c r="C79" s="43"/>
      <c r="D79" s="43"/>
      <c r="E79" s="37" t="s">
        <v>477</v>
      </c>
      <c r="F79" s="43"/>
      <c r="G79" s="43"/>
      <c r="H79" s="43"/>
      <c r="I79" s="43"/>
      <c r="J79" s="44"/>
    </row>
    <row r="80" ht="75">
      <c r="A80" s="35" t="s">
        <v>84</v>
      </c>
      <c r="B80" s="42"/>
      <c r="C80" s="43"/>
      <c r="D80" s="43"/>
      <c r="E80" s="37" t="s">
        <v>478</v>
      </c>
      <c r="F80" s="43"/>
      <c r="G80" s="43"/>
      <c r="H80" s="43"/>
      <c r="I80" s="43"/>
      <c r="J80" s="44"/>
    </row>
    <row r="81">
      <c r="A81" s="35" t="s">
        <v>76</v>
      </c>
      <c r="B81" s="35">
        <v>24</v>
      </c>
      <c r="C81" s="36" t="s">
        <v>356</v>
      </c>
      <c r="D81" s="35"/>
      <c r="E81" s="37" t="s">
        <v>357</v>
      </c>
      <c r="F81" s="38" t="s">
        <v>171</v>
      </c>
      <c r="G81" s="39">
        <v>31.916</v>
      </c>
      <c r="H81" s="40">
        <v>0</v>
      </c>
      <c r="I81" s="40">
        <f>ROUND(G81*H81,P4)</f>
        <v>0</v>
      </c>
      <c r="J81" s="38" t="s">
        <v>81</v>
      </c>
      <c r="O81" s="41">
        <f>I81*0.21</f>
        <v>0</v>
      </c>
      <c r="P81">
        <v>3</v>
      </c>
    </row>
    <row r="82" ht="30">
      <c r="A82" s="35" t="s">
        <v>82</v>
      </c>
      <c r="B82" s="42"/>
      <c r="C82" s="43"/>
      <c r="D82" s="43"/>
      <c r="E82" s="37" t="s">
        <v>358</v>
      </c>
      <c r="F82" s="43"/>
      <c r="G82" s="43"/>
      <c r="H82" s="43"/>
      <c r="I82" s="43"/>
      <c r="J82" s="44"/>
    </row>
    <row r="83" ht="150">
      <c r="A83" s="35" t="s">
        <v>84</v>
      </c>
      <c r="B83" s="42"/>
      <c r="C83" s="43"/>
      <c r="D83" s="43"/>
      <c r="E83" s="37" t="s">
        <v>359</v>
      </c>
      <c r="F83" s="43"/>
      <c r="G83" s="43"/>
      <c r="H83" s="43"/>
      <c r="I83" s="43"/>
      <c r="J83" s="44"/>
    </row>
    <row r="84">
      <c r="A84" s="35" t="s">
        <v>76</v>
      </c>
      <c r="B84" s="35">
        <v>25</v>
      </c>
      <c r="C84" s="36" t="s">
        <v>479</v>
      </c>
      <c r="D84" s="35" t="s">
        <v>78</v>
      </c>
      <c r="E84" s="37" t="s">
        <v>480</v>
      </c>
      <c r="F84" s="38" t="s">
        <v>171</v>
      </c>
      <c r="G84" s="39">
        <v>12.859999999999999</v>
      </c>
      <c r="H84" s="40">
        <v>0</v>
      </c>
      <c r="I84" s="40">
        <f>ROUND(G84*H84,P4)</f>
        <v>0</v>
      </c>
      <c r="J84" s="38" t="s">
        <v>81</v>
      </c>
      <c r="O84" s="41">
        <f>I84*0.21</f>
        <v>0</v>
      </c>
      <c r="P84">
        <v>3</v>
      </c>
    </row>
    <row r="85">
      <c r="A85" s="35" t="s">
        <v>82</v>
      </c>
      <c r="B85" s="42"/>
      <c r="C85" s="43"/>
      <c r="D85" s="43"/>
      <c r="E85" s="37" t="s">
        <v>481</v>
      </c>
      <c r="F85" s="43"/>
      <c r="G85" s="43"/>
      <c r="H85" s="43"/>
      <c r="I85" s="43"/>
      <c r="J85" s="44"/>
    </row>
    <row r="86" ht="409.5">
      <c r="A86" s="35" t="s">
        <v>84</v>
      </c>
      <c r="B86" s="42"/>
      <c r="C86" s="43"/>
      <c r="D86" s="43"/>
      <c r="E86" s="37" t="s">
        <v>482</v>
      </c>
      <c r="F86" s="43"/>
      <c r="G86" s="43"/>
      <c r="H86" s="43"/>
      <c r="I86" s="43"/>
      <c r="J86" s="44"/>
    </row>
    <row r="87">
      <c r="A87" s="29" t="s">
        <v>73</v>
      </c>
      <c r="B87" s="30"/>
      <c r="C87" s="31" t="s">
        <v>483</v>
      </c>
      <c r="D87" s="32"/>
      <c r="E87" s="29" t="s">
        <v>484</v>
      </c>
      <c r="F87" s="32"/>
      <c r="G87" s="32"/>
      <c r="H87" s="32"/>
      <c r="I87" s="33">
        <f>SUMIFS(I88:I90,A88:A90,"P")</f>
        <v>0</v>
      </c>
      <c r="J87" s="34"/>
    </row>
    <row r="88" ht="30">
      <c r="A88" s="35" t="s">
        <v>76</v>
      </c>
      <c r="B88" s="35">
        <v>26</v>
      </c>
      <c r="C88" s="36" t="s">
        <v>485</v>
      </c>
      <c r="D88" s="35"/>
      <c r="E88" s="37" t="s">
        <v>486</v>
      </c>
      <c r="F88" s="38" t="s">
        <v>144</v>
      </c>
      <c r="G88" s="39">
        <v>37.134999999999998</v>
      </c>
      <c r="H88" s="40">
        <v>0</v>
      </c>
      <c r="I88" s="40">
        <f>ROUND(G88*H88,P4)</f>
        <v>0</v>
      </c>
      <c r="J88" s="38" t="s">
        <v>81</v>
      </c>
      <c r="O88" s="41">
        <f>I88*0.21</f>
        <v>0</v>
      </c>
      <c r="P88">
        <v>3</v>
      </c>
    </row>
    <row r="89">
      <c r="A89" s="35" t="s">
        <v>82</v>
      </c>
      <c r="B89" s="42"/>
      <c r="C89" s="43"/>
      <c r="D89" s="43"/>
      <c r="E89" s="37" t="s">
        <v>487</v>
      </c>
      <c r="F89" s="43"/>
      <c r="G89" s="43"/>
      <c r="H89" s="43"/>
      <c r="I89" s="43"/>
      <c r="J89" s="44"/>
    </row>
    <row r="90" ht="270">
      <c r="A90" s="35" t="s">
        <v>84</v>
      </c>
      <c r="B90" s="42"/>
      <c r="C90" s="43"/>
      <c r="D90" s="43"/>
      <c r="E90" s="37" t="s">
        <v>488</v>
      </c>
      <c r="F90" s="43"/>
      <c r="G90" s="43"/>
      <c r="H90" s="43"/>
      <c r="I90" s="43"/>
      <c r="J90" s="44"/>
    </row>
    <row r="91">
      <c r="A91" s="29" t="s">
        <v>73</v>
      </c>
      <c r="B91" s="30"/>
      <c r="C91" s="31" t="s">
        <v>399</v>
      </c>
      <c r="D91" s="32"/>
      <c r="E91" s="29" t="s">
        <v>400</v>
      </c>
      <c r="F91" s="32"/>
      <c r="G91" s="32"/>
      <c r="H91" s="32"/>
      <c r="I91" s="33">
        <f>SUMIFS(I92:I97,A92:A97,"P")</f>
        <v>0</v>
      </c>
      <c r="J91" s="34"/>
    </row>
    <row r="92">
      <c r="A92" s="35" t="s">
        <v>76</v>
      </c>
      <c r="B92" s="35">
        <v>27</v>
      </c>
      <c r="C92" s="36" t="s">
        <v>489</v>
      </c>
      <c r="D92" s="35" t="s">
        <v>78</v>
      </c>
      <c r="E92" s="37" t="s">
        <v>490</v>
      </c>
      <c r="F92" s="38" t="s">
        <v>153</v>
      </c>
      <c r="G92" s="39">
        <v>2</v>
      </c>
      <c r="H92" s="40">
        <v>0</v>
      </c>
      <c r="I92" s="40">
        <f>ROUND(G92*H92,P4)</f>
        <v>0</v>
      </c>
      <c r="J92" s="38" t="s">
        <v>81</v>
      </c>
      <c r="O92" s="41">
        <f>I92*0.21</f>
        <v>0</v>
      </c>
      <c r="P92">
        <v>3</v>
      </c>
    </row>
    <row r="93">
      <c r="A93" s="35" t="s">
        <v>82</v>
      </c>
      <c r="B93" s="42"/>
      <c r="C93" s="43"/>
      <c r="D93" s="43"/>
      <c r="E93" s="37" t="s">
        <v>491</v>
      </c>
      <c r="F93" s="43"/>
      <c r="G93" s="43"/>
      <c r="H93" s="43"/>
      <c r="I93" s="43"/>
      <c r="J93" s="44"/>
    </row>
    <row r="94">
      <c r="A94" s="35" t="s">
        <v>84</v>
      </c>
      <c r="B94" s="42"/>
      <c r="C94" s="43"/>
      <c r="D94" s="43"/>
      <c r="E94" s="37" t="s">
        <v>492</v>
      </c>
      <c r="F94" s="43"/>
      <c r="G94" s="43"/>
      <c r="H94" s="43"/>
      <c r="I94" s="43"/>
      <c r="J94" s="44"/>
    </row>
    <row r="95">
      <c r="A95" s="35" t="s">
        <v>76</v>
      </c>
      <c r="B95" s="35">
        <v>28</v>
      </c>
      <c r="C95" s="36" t="s">
        <v>493</v>
      </c>
      <c r="D95" s="35" t="s">
        <v>78</v>
      </c>
      <c r="E95" s="37" t="s">
        <v>494</v>
      </c>
      <c r="F95" s="38" t="s">
        <v>171</v>
      </c>
      <c r="G95" s="39">
        <v>51.5</v>
      </c>
      <c r="H95" s="40">
        <v>0</v>
      </c>
      <c r="I95" s="40">
        <f>ROUND(G95*H95,P4)</f>
        <v>0</v>
      </c>
      <c r="J95" s="38" t="s">
        <v>81</v>
      </c>
      <c r="O95" s="41">
        <f>I95*0.21</f>
        <v>0</v>
      </c>
      <c r="P95">
        <v>3</v>
      </c>
    </row>
    <row r="96">
      <c r="A96" s="35" t="s">
        <v>82</v>
      </c>
      <c r="B96" s="42"/>
      <c r="C96" s="43"/>
      <c r="D96" s="43"/>
      <c r="E96" s="37" t="s">
        <v>495</v>
      </c>
      <c r="F96" s="43"/>
      <c r="G96" s="43"/>
      <c r="H96" s="43"/>
      <c r="I96" s="43"/>
      <c r="J96" s="44"/>
    </row>
    <row r="97" ht="409.5">
      <c r="A97" s="35" t="s">
        <v>84</v>
      </c>
      <c r="B97" s="42"/>
      <c r="C97" s="43"/>
      <c r="D97" s="43"/>
      <c r="E97" s="37" t="s">
        <v>344</v>
      </c>
      <c r="F97" s="43"/>
      <c r="G97" s="43"/>
      <c r="H97" s="43"/>
      <c r="I97" s="43"/>
      <c r="J97" s="44"/>
    </row>
    <row r="98">
      <c r="A98" s="29" t="s">
        <v>73</v>
      </c>
      <c r="B98" s="30"/>
      <c r="C98" s="31" t="s">
        <v>190</v>
      </c>
      <c r="D98" s="32"/>
      <c r="E98" s="29" t="s">
        <v>191</v>
      </c>
      <c r="F98" s="32"/>
      <c r="G98" s="32"/>
      <c r="H98" s="32"/>
      <c r="I98" s="33">
        <f>SUMIFS(I99:I128,A99:A128,"P")</f>
        <v>0</v>
      </c>
      <c r="J98" s="34"/>
    </row>
    <row r="99">
      <c r="A99" s="35" t="s">
        <v>76</v>
      </c>
      <c r="B99" s="35">
        <v>29</v>
      </c>
      <c r="C99" s="36" t="s">
        <v>496</v>
      </c>
      <c r="D99" s="35" t="s">
        <v>78</v>
      </c>
      <c r="E99" s="37" t="s">
        <v>497</v>
      </c>
      <c r="F99" s="38" t="s">
        <v>194</v>
      </c>
      <c r="G99" s="39">
        <v>10.9</v>
      </c>
      <c r="H99" s="40">
        <v>0</v>
      </c>
      <c r="I99" s="40">
        <f>ROUND(G99*H99,P4)</f>
        <v>0</v>
      </c>
      <c r="J99" s="38" t="s">
        <v>81</v>
      </c>
      <c r="O99" s="41">
        <f>I99*0.21</f>
        <v>0</v>
      </c>
      <c r="P99">
        <v>3</v>
      </c>
    </row>
    <row r="100">
      <c r="A100" s="35" t="s">
        <v>82</v>
      </c>
      <c r="B100" s="42"/>
      <c r="C100" s="43"/>
      <c r="D100" s="43"/>
      <c r="E100" s="37" t="s">
        <v>498</v>
      </c>
      <c r="F100" s="43"/>
      <c r="G100" s="43"/>
      <c r="H100" s="43"/>
      <c r="I100" s="43"/>
      <c r="J100" s="44"/>
    </row>
    <row r="101" ht="45">
      <c r="A101" s="35" t="s">
        <v>84</v>
      </c>
      <c r="B101" s="42"/>
      <c r="C101" s="43"/>
      <c r="D101" s="43"/>
      <c r="E101" s="37" t="s">
        <v>499</v>
      </c>
      <c r="F101" s="43"/>
      <c r="G101" s="43"/>
      <c r="H101" s="43"/>
      <c r="I101" s="43"/>
      <c r="J101" s="44"/>
    </row>
    <row r="102" ht="30">
      <c r="A102" s="35" t="s">
        <v>76</v>
      </c>
      <c r="B102" s="35">
        <v>30</v>
      </c>
      <c r="C102" s="36" t="s">
        <v>500</v>
      </c>
      <c r="D102" s="35" t="s">
        <v>78</v>
      </c>
      <c r="E102" s="37" t="s">
        <v>501</v>
      </c>
      <c r="F102" s="38" t="s">
        <v>153</v>
      </c>
      <c r="G102" s="39">
        <v>1</v>
      </c>
      <c r="H102" s="40">
        <v>0</v>
      </c>
      <c r="I102" s="40">
        <f>ROUND(G102*H102,P4)</f>
        <v>0</v>
      </c>
      <c r="J102" s="38" t="s">
        <v>81</v>
      </c>
      <c r="O102" s="41">
        <f>I102*0.21</f>
        <v>0</v>
      </c>
      <c r="P102">
        <v>3</v>
      </c>
    </row>
    <row r="103">
      <c r="A103" s="35" t="s">
        <v>82</v>
      </c>
      <c r="B103" s="42"/>
      <c r="C103" s="43"/>
      <c r="D103" s="43"/>
      <c r="E103" s="37" t="s">
        <v>502</v>
      </c>
      <c r="F103" s="43"/>
      <c r="G103" s="43"/>
      <c r="H103" s="43"/>
      <c r="I103" s="43"/>
      <c r="J103" s="44"/>
    </row>
    <row r="104" ht="409.5">
      <c r="A104" s="35" t="s">
        <v>84</v>
      </c>
      <c r="B104" s="42"/>
      <c r="C104" s="43"/>
      <c r="D104" s="43"/>
      <c r="E104" s="37" t="s">
        <v>503</v>
      </c>
      <c r="F104" s="43"/>
      <c r="G104" s="43"/>
      <c r="H104" s="43"/>
      <c r="I104" s="43"/>
      <c r="J104" s="44"/>
    </row>
    <row r="105">
      <c r="A105" s="35" t="s">
        <v>76</v>
      </c>
      <c r="B105" s="35">
        <v>31</v>
      </c>
      <c r="C105" s="36" t="s">
        <v>504</v>
      </c>
      <c r="D105" s="35" t="s">
        <v>78</v>
      </c>
      <c r="E105" s="37" t="s">
        <v>505</v>
      </c>
      <c r="F105" s="38" t="s">
        <v>153</v>
      </c>
      <c r="G105" s="39">
        <v>1</v>
      </c>
      <c r="H105" s="40">
        <v>0</v>
      </c>
      <c r="I105" s="40">
        <f>ROUND(G105*H105,P4)</f>
        <v>0</v>
      </c>
      <c r="J105" s="38" t="s">
        <v>81</v>
      </c>
      <c r="O105" s="41">
        <f>I105*0.21</f>
        <v>0</v>
      </c>
      <c r="P105">
        <v>3</v>
      </c>
    </row>
    <row r="106">
      <c r="A106" s="35" t="s">
        <v>82</v>
      </c>
      <c r="B106" s="42"/>
      <c r="C106" s="43"/>
      <c r="D106" s="43"/>
      <c r="E106" s="37" t="s">
        <v>502</v>
      </c>
      <c r="F106" s="43"/>
      <c r="G106" s="43"/>
      <c r="H106" s="43"/>
      <c r="I106" s="43"/>
      <c r="J106" s="44"/>
    </row>
    <row r="107" ht="409.5">
      <c r="A107" s="35" t="s">
        <v>84</v>
      </c>
      <c r="B107" s="42"/>
      <c r="C107" s="43"/>
      <c r="D107" s="43"/>
      <c r="E107" s="37" t="s">
        <v>503</v>
      </c>
      <c r="F107" s="43"/>
      <c r="G107" s="43"/>
      <c r="H107" s="43"/>
      <c r="I107" s="43"/>
      <c r="J107" s="44"/>
    </row>
    <row r="108">
      <c r="A108" s="35" t="s">
        <v>76</v>
      </c>
      <c r="B108" s="35">
        <v>32</v>
      </c>
      <c r="C108" s="36" t="s">
        <v>506</v>
      </c>
      <c r="D108" s="35" t="s">
        <v>78</v>
      </c>
      <c r="E108" s="37" t="s">
        <v>507</v>
      </c>
      <c r="F108" s="38" t="s">
        <v>194</v>
      </c>
      <c r="G108" s="39">
        <v>28.975000000000001</v>
      </c>
      <c r="H108" s="40">
        <v>0</v>
      </c>
      <c r="I108" s="40">
        <f>ROUND(G108*H108,P4)</f>
        <v>0</v>
      </c>
      <c r="J108" s="38" t="s">
        <v>81</v>
      </c>
      <c r="O108" s="41">
        <f>I108*0.21</f>
        <v>0</v>
      </c>
      <c r="P108">
        <v>3</v>
      </c>
    </row>
    <row r="109">
      <c r="A109" s="35" t="s">
        <v>82</v>
      </c>
      <c r="B109" s="42"/>
      <c r="C109" s="43"/>
      <c r="D109" s="43"/>
      <c r="E109" s="48" t="s">
        <v>78</v>
      </c>
      <c r="F109" s="43"/>
      <c r="G109" s="43"/>
      <c r="H109" s="43"/>
      <c r="I109" s="43"/>
      <c r="J109" s="44"/>
    </row>
    <row r="110" ht="75">
      <c r="A110" s="35" t="s">
        <v>84</v>
      </c>
      <c r="B110" s="42"/>
      <c r="C110" s="43"/>
      <c r="D110" s="43"/>
      <c r="E110" s="37" t="s">
        <v>508</v>
      </c>
      <c r="F110" s="43"/>
      <c r="G110" s="43"/>
      <c r="H110" s="43"/>
      <c r="I110" s="43"/>
      <c r="J110" s="44"/>
    </row>
    <row r="111">
      <c r="A111" s="35" t="s">
        <v>76</v>
      </c>
      <c r="B111" s="35">
        <v>33</v>
      </c>
      <c r="C111" s="36" t="s">
        <v>509</v>
      </c>
      <c r="D111" s="35" t="s">
        <v>78</v>
      </c>
      <c r="E111" s="37" t="s">
        <v>510</v>
      </c>
      <c r="F111" s="38" t="s">
        <v>194</v>
      </c>
      <c r="G111" s="39">
        <v>38.715000000000003</v>
      </c>
      <c r="H111" s="40">
        <v>0</v>
      </c>
      <c r="I111" s="40">
        <f>ROUND(G111*H111,P4)</f>
        <v>0</v>
      </c>
      <c r="J111" s="38" t="s">
        <v>81</v>
      </c>
      <c r="O111" s="41">
        <f>I111*0.21</f>
        <v>0</v>
      </c>
      <c r="P111">
        <v>3</v>
      </c>
    </row>
    <row r="112">
      <c r="A112" s="35" t="s">
        <v>82</v>
      </c>
      <c r="B112" s="42"/>
      <c r="C112" s="43"/>
      <c r="D112" s="43"/>
      <c r="E112" s="48" t="s">
        <v>78</v>
      </c>
      <c r="F112" s="43"/>
      <c r="G112" s="43"/>
      <c r="H112" s="43"/>
      <c r="I112" s="43"/>
      <c r="J112" s="44"/>
    </row>
    <row r="113" ht="75">
      <c r="A113" s="35" t="s">
        <v>84</v>
      </c>
      <c r="B113" s="42"/>
      <c r="C113" s="43"/>
      <c r="D113" s="43"/>
      <c r="E113" s="37" t="s">
        <v>508</v>
      </c>
      <c r="F113" s="43"/>
      <c r="G113" s="43"/>
      <c r="H113" s="43"/>
      <c r="I113" s="43"/>
      <c r="J113" s="44"/>
    </row>
    <row r="114">
      <c r="A114" s="35" t="s">
        <v>76</v>
      </c>
      <c r="B114" s="35">
        <v>34</v>
      </c>
      <c r="C114" s="36" t="s">
        <v>511</v>
      </c>
      <c r="D114" s="35" t="s">
        <v>78</v>
      </c>
      <c r="E114" s="37" t="s">
        <v>512</v>
      </c>
      <c r="F114" s="38" t="s">
        <v>194</v>
      </c>
      <c r="G114" s="39">
        <v>14.960000000000001</v>
      </c>
      <c r="H114" s="40">
        <v>0</v>
      </c>
      <c r="I114" s="40">
        <f>ROUND(G114*H114,P4)</f>
        <v>0</v>
      </c>
      <c r="J114" s="38" t="s">
        <v>81</v>
      </c>
      <c r="O114" s="41">
        <f>I114*0.21</f>
        <v>0</v>
      </c>
      <c r="P114">
        <v>3</v>
      </c>
    </row>
    <row r="115">
      <c r="A115" s="35" t="s">
        <v>82</v>
      </c>
      <c r="B115" s="42"/>
      <c r="C115" s="43"/>
      <c r="D115" s="43"/>
      <c r="E115" s="48" t="s">
        <v>78</v>
      </c>
      <c r="F115" s="43"/>
      <c r="G115" s="43"/>
      <c r="H115" s="43"/>
      <c r="I115" s="43"/>
      <c r="J115" s="44"/>
    </row>
    <row r="116" ht="75">
      <c r="A116" s="35" t="s">
        <v>84</v>
      </c>
      <c r="B116" s="42"/>
      <c r="C116" s="43"/>
      <c r="D116" s="43"/>
      <c r="E116" s="37" t="s">
        <v>508</v>
      </c>
      <c r="F116" s="43"/>
      <c r="G116" s="43"/>
      <c r="H116" s="43"/>
      <c r="I116" s="43"/>
      <c r="J116" s="44"/>
    </row>
    <row r="117">
      <c r="A117" s="35" t="s">
        <v>76</v>
      </c>
      <c r="B117" s="35">
        <v>35</v>
      </c>
      <c r="C117" s="36" t="s">
        <v>513</v>
      </c>
      <c r="D117" s="35" t="s">
        <v>78</v>
      </c>
      <c r="E117" s="37" t="s">
        <v>514</v>
      </c>
      <c r="F117" s="38" t="s">
        <v>171</v>
      </c>
      <c r="G117" s="39">
        <v>93.939999999999998</v>
      </c>
      <c r="H117" s="40">
        <v>0</v>
      </c>
      <c r="I117" s="40">
        <f>ROUND(G117*H117,P4)</f>
        <v>0</v>
      </c>
      <c r="J117" s="38" t="s">
        <v>81</v>
      </c>
      <c r="O117" s="41">
        <f>I117*0.21</f>
        <v>0</v>
      </c>
      <c r="P117">
        <v>3</v>
      </c>
    </row>
    <row r="118" ht="30">
      <c r="A118" s="35" t="s">
        <v>82</v>
      </c>
      <c r="B118" s="42"/>
      <c r="C118" s="43"/>
      <c r="D118" s="43"/>
      <c r="E118" s="37" t="s">
        <v>515</v>
      </c>
      <c r="F118" s="43"/>
      <c r="G118" s="43"/>
      <c r="H118" s="43"/>
      <c r="I118" s="43"/>
      <c r="J118" s="44"/>
    </row>
    <row r="119" ht="150">
      <c r="A119" s="35" t="s">
        <v>84</v>
      </c>
      <c r="B119" s="42"/>
      <c r="C119" s="43"/>
      <c r="D119" s="43"/>
      <c r="E119" s="37" t="s">
        <v>516</v>
      </c>
      <c r="F119" s="43"/>
      <c r="G119" s="43"/>
      <c r="H119" s="43"/>
      <c r="I119" s="43"/>
      <c r="J119" s="44"/>
    </row>
    <row r="120">
      <c r="A120" s="35" t="s">
        <v>76</v>
      </c>
      <c r="B120" s="35">
        <v>36</v>
      </c>
      <c r="C120" s="36" t="s">
        <v>517</v>
      </c>
      <c r="D120" s="35" t="s">
        <v>78</v>
      </c>
      <c r="E120" s="37" t="s">
        <v>518</v>
      </c>
      <c r="F120" s="38" t="s">
        <v>171</v>
      </c>
      <c r="G120" s="39">
        <v>36.744</v>
      </c>
      <c r="H120" s="40">
        <v>0</v>
      </c>
      <c r="I120" s="40">
        <f>ROUND(G120*H120,P4)</f>
        <v>0</v>
      </c>
      <c r="J120" s="38" t="s">
        <v>81</v>
      </c>
      <c r="O120" s="41">
        <f>I120*0.21</f>
        <v>0</v>
      </c>
      <c r="P120">
        <v>3</v>
      </c>
    </row>
    <row r="121">
      <c r="A121" s="35" t="s">
        <v>82</v>
      </c>
      <c r="B121" s="42"/>
      <c r="C121" s="43"/>
      <c r="D121" s="43"/>
      <c r="E121" s="48" t="s">
        <v>78</v>
      </c>
      <c r="F121" s="43"/>
      <c r="G121" s="43"/>
      <c r="H121" s="43"/>
      <c r="I121" s="43"/>
      <c r="J121" s="44"/>
    </row>
    <row r="122" ht="150">
      <c r="A122" s="35" t="s">
        <v>84</v>
      </c>
      <c r="B122" s="42"/>
      <c r="C122" s="43"/>
      <c r="D122" s="43"/>
      <c r="E122" s="37" t="s">
        <v>516</v>
      </c>
      <c r="F122" s="43"/>
      <c r="G122" s="43"/>
      <c r="H122" s="43"/>
      <c r="I122" s="43"/>
      <c r="J122" s="44"/>
    </row>
    <row r="123">
      <c r="A123" s="35" t="s">
        <v>76</v>
      </c>
      <c r="B123" s="35">
        <v>37</v>
      </c>
      <c r="C123" s="36" t="s">
        <v>519</v>
      </c>
      <c r="D123" s="35" t="s">
        <v>78</v>
      </c>
      <c r="E123" s="37" t="s">
        <v>520</v>
      </c>
      <c r="F123" s="38" t="s">
        <v>194</v>
      </c>
      <c r="G123" s="39">
        <v>24</v>
      </c>
      <c r="H123" s="40">
        <v>0</v>
      </c>
      <c r="I123" s="40">
        <f>ROUND(G123*H123,P4)</f>
        <v>0</v>
      </c>
      <c r="J123" s="38" t="s">
        <v>81</v>
      </c>
      <c r="O123" s="41">
        <f>I123*0.21</f>
        <v>0</v>
      </c>
      <c r="P123">
        <v>3</v>
      </c>
    </row>
    <row r="124">
      <c r="A124" s="35" t="s">
        <v>82</v>
      </c>
      <c r="B124" s="42"/>
      <c r="C124" s="43"/>
      <c r="D124" s="43"/>
      <c r="E124" s="37" t="s">
        <v>521</v>
      </c>
      <c r="F124" s="43"/>
      <c r="G124" s="43"/>
      <c r="H124" s="43"/>
      <c r="I124" s="43"/>
      <c r="J124" s="44"/>
    </row>
    <row r="125" ht="180">
      <c r="A125" s="35" t="s">
        <v>84</v>
      </c>
      <c r="B125" s="42"/>
      <c r="C125" s="43"/>
      <c r="D125" s="43"/>
      <c r="E125" s="37" t="s">
        <v>522</v>
      </c>
      <c r="F125" s="43"/>
      <c r="G125" s="43"/>
      <c r="H125" s="43"/>
      <c r="I125" s="43"/>
      <c r="J125" s="44"/>
    </row>
    <row r="126">
      <c r="A126" s="35" t="s">
        <v>76</v>
      </c>
      <c r="B126" s="35">
        <v>38</v>
      </c>
      <c r="C126" s="36" t="s">
        <v>523</v>
      </c>
      <c r="D126" s="35" t="s">
        <v>78</v>
      </c>
      <c r="E126" s="37" t="s">
        <v>524</v>
      </c>
      <c r="F126" s="38" t="s">
        <v>194</v>
      </c>
      <c r="G126" s="39">
        <v>8.3000000000000007</v>
      </c>
      <c r="H126" s="40">
        <v>0</v>
      </c>
      <c r="I126" s="40">
        <f>ROUND(G126*H126,P4)</f>
        <v>0</v>
      </c>
      <c r="J126" s="38" t="s">
        <v>81</v>
      </c>
      <c r="O126" s="41">
        <f>I126*0.21</f>
        <v>0</v>
      </c>
      <c r="P126">
        <v>3</v>
      </c>
    </row>
    <row r="127">
      <c r="A127" s="35" t="s">
        <v>82</v>
      </c>
      <c r="B127" s="42"/>
      <c r="C127" s="43"/>
      <c r="D127" s="43"/>
      <c r="E127" s="37" t="s">
        <v>521</v>
      </c>
      <c r="F127" s="43"/>
      <c r="G127" s="43"/>
      <c r="H127" s="43"/>
      <c r="I127" s="43"/>
      <c r="J127" s="44"/>
    </row>
    <row r="128" ht="180">
      <c r="A128" s="35" t="s">
        <v>84</v>
      </c>
      <c r="B128" s="45"/>
      <c r="C128" s="46"/>
      <c r="D128" s="46"/>
      <c r="E128" s="37" t="s">
        <v>522</v>
      </c>
      <c r="F128" s="46"/>
      <c r="G128" s="46"/>
      <c r="H128" s="46"/>
      <c r="I128" s="46"/>
      <c r="J128" s="47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55</v>
      </c>
      <c r="F2" s="15"/>
      <c r="G2" s="15"/>
      <c r="H2" s="15"/>
      <c r="I2" s="15"/>
      <c r="J2" s="17"/>
    </row>
    <row r="3">
      <c r="A3" s="3" t="s">
        <v>56</v>
      </c>
      <c r="B3" s="18" t="s">
        <v>57</v>
      </c>
      <c r="C3" s="19" t="s">
        <v>58</v>
      </c>
      <c r="D3" s="20"/>
      <c r="E3" s="21" t="s">
        <v>59</v>
      </c>
      <c r="F3" s="15"/>
      <c r="G3" s="15"/>
      <c r="H3" s="22" t="s">
        <v>21</v>
      </c>
      <c r="I3" s="23">
        <f>SUMIFS(I8:I99,A8:A99,"SD")</f>
        <v>0</v>
      </c>
      <c r="J3" s="17"/>
      <c r="O3">
        <v>0</v>
      </c>
      <c r="P3">
        <v>2</v>
      </c>
    </row>
    <row r="4">
      <c r="A4" s="3" t="s">
        <v>60</v>
      </c>
      <c r="B4" s="18" t="s">
        <v>61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62</v>
      </c>
      <c r="B5" s="25" t="s">
        <v>63</v>
      </c>
      <c r="C5" s="7" t="s">
        <v>64</v>
      </c>
      <c r="D5" s="7" t="s">
        <v>65</v>
      </c>
      <c r="E5" s="7" t="s">
        <v>66</v>
      </c>
      <c r="F5" s="7" t="s">
        <v>67</v>
      </c>
      <c r="G5" s="7" t="s">
        <v>68</v>
      </c>
      <c r="H5" s="7" t="s">
        <v>69</v>
      </c>
      <c r="I5" s="7"/>
      <c r="J5" s="26" t="s">
        <v>70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71</v>
      </c>
      <c r="I6" s="7" t="s">
        <v>72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73</v>
      </c>
      <c r="B8" s="30"/>
      <c r="C8" s="31" t="s">
        <v>74</v>
      </c>
      <c r="D8" s="32"/>
      <c r="E8" s="29" t="s">
        <v>75</v>
      </c>
      <c r="F8" s="32"/>
      <c r="G8" s="32"/>
      <c r="H8" s="32"/>
      <c r="I8" s="33">
        <f>SUMIFS(I9:I11,A9:A11,"P")</f>
        <v>0</v>
      </c>
      <c r="J8" s="34"/>
    </row>
    <row r="9" ht="30">
      <c r="A9" s="35" t="s">
        <v>76</v>
      </c>
      <c r="B9" s="35">
        <v>1</v>
      </c>
      <c r="C9" s="36" t="s">
        <v>134</v>
      </c>
      <c r="D9" s="35" t="s">
        <v>78</v>
      </c>
      <c r="E9" s="37" t="s">
        <v>135</v>
      </c>
      <c r="F9" s="38" t="s">
        <v>136</v>
      </c>
      <c r="G9" s="39">
        <v>1016.6900000000001</v>
      </c>
      <c r="H9" s="40">
        <v>0</v>
      </c>
      <c r="I9" s="40">
        <f>ROUND(G9*H9,P4)</f>
        <v>0</v>
      </c>
      <c r="J9" s="38" t="s">
        <v>81</v>
      </c>
      <c r="O9" s="41">
        <f>I9*0.21</f>
        <v>0</v>
      </c>
      <c r="P9">
        <v>3</v>
      </c>
    </row>
    <row r="10">
      <c r="A10" s="35" t="s">
        <v>82</v>
      </c>
      <c r="B10" s="42"/>
      <c r="C10" s="43"/>
      <c r="D10" s="43"/>
      <c r="E10" s="48" t="s">
        <v>78</v>
      </c>
      <c r="F10" s="43"/>
      <c r="G10" s="43"/>
      <c r="H10" s="43"/>
      <c r="I10" s="43"/>
      <c r="J10" s="44"/>
    </row>
    <row r="11" ht="165">
      <c r="A11" s="35" t="s">
        <v>84</v>
      </c>
      <c r="B11" s="42"/>
      <c r="C11" s="43"/>
      <c r="D11" s="43"/>
      <c r="E11" s="37" t="s">
        <v>211</v>
      </c>
      <c r="F11" s="43"/>
      <c r="G11" s="43"/>
      <c r="H11" s="43"/>
      <c r="I11" s="43"/>
      <c r="J11" s="44"/>
    </row>
    <row r="12">
      <c r="A12" s="29" t="s">
        <v>73</v>
      </c>
      <c r="B12" s="30"/>
      <c r="C12" s="31" t="s">
        <v>140</v>
      </c>
      <c r="D12" s="32"/>
      <c r="E12" s="29" t="s">
        <v>141</v>
      </c>
      <c r="F12" s="32"/>
      <c r="G12" s="32"/>
      <c r="H12" s="32"/>
      <c r="I12" s="33">
        <f>SUMIFS(I13:I54,A13:A54,"P")</f>
        <v>0</v>
      </c>
      <c r="J12" s="34"/>
    </row>
    <row r="13" ht="30">
      <c r="A13" s="35" t="s">
        <v>76</v>
      </c>
      <c r="B13" s="35">
        <v>2</v>
      </c>
      <c r="C13" s="36" t="s">
        <v>233</v>
      </c>
      <c r="D13" s="35" t="s">
        <v>78</v>
      </c>
      <c r="E13" s="37" t="s">
        <v>234</v>
      </c>
      <c r="F13" s="38" t="s">
        <v>171</v>
      </c>
      <c r="G13" s="39">
        <v>103.2</v>
      </c>
      <c r="H13" s="40">
        <v>0</v>
      </c>
      <c r="I13" s="40">
        <f>ROUND(G13*H13,P4)</f>
        <v>0</v>
      </c>
      <c r="J13" s="38" t="s">
        <v>81</v>
      </c>
      <c r="O13" s="41">
        <f>I13*0.21</f>
        <v>0</v>
      </c>
      <c r="P13">
        <v>3</v>
      </c>
    </row>
    <row r="14" ht="45">
      <c r="A14" s="35" t="s">
        <v>82</v>
      </c>
      <c r="B14" s="42"/>
      <c r="C14" s="43"/>
      <c r="D14" s="43"/>
      <c r="E14" s="37" t="s">
        <v>525</v>
      </c>
      <c r="F14" s="43"/>
      <c r="G14" s="43"/>
      <c r="H14" s="43"/>
      <c r="I14" s="43"/>
      <c r="J14" s="44"/>
    </row>
    <row r="15" ht="90">
      <c r="A15" s="35" t="s">
        <v>84</v>
      </c>
      <c r="B15" s="42"/>
      <c r="C15" s="43"/>
      <c r="D15" s="43"/>
      <c r="E15" s="37" t="s">
        <v>236</v>
      </c>
      <c r="F15" s="43"/>
      <c r="G15" s="43"/>
      <c r="H15" s="43"/>
      <c r="I15" s="43"/>
      <c r="J15" s="44"/>
    </row>
    <row r="16">
      <c r="A16" s="35" t="s">
        <v>76</v>
      </c>
      <c r="B16" s="35">
        <v>3</v>
      </c>
      <c r="C16" s="36" t="s">
        <v>237</v>
      </c>
      <c r="D16" s="35" t="s">
        <v>78</v>
      </c>
      <c r="E16" s="37" t="s">
        <v>238</v>
      </c>
      <c r="F16" s="38" t="s">
        <v>171</v>
      </c>
      <c r="G16" s="39">
        <v>46.439999999999998</v>
      </c>
      <c r="H16" s="40">
        <v>0</v>
      </c>
      <c r="I16" s="40">
        <f>ROUND(G16*H16,P4)</f>
        <v>0</v>
      </c>
      <c r="J16" s="38" t="s">
        <v>81</v>
      </c>
      <c r="O16" s="41">
        <f>I16*0.21</f>
        <v>0</v>
      </c>
      <c r="P16">
        <v>3</v>
      </c>
    </row>
    <row r="17" ht="45">
      <c r="A17" s="35" t="s">
        <v>82</v>
      </c>
      <c r="B17" s="42"/>
      <c r="C17" s="43"/>
      <c r="D17" s="43"/>
      <c r="E17" s="37" t="s">
        <v>525</v>
      </c>
      <c r="F17" s="43"/>
      <c r="G17" s="43"/>
      <c r="H17" s="43"/>
      <c r="I17" s="43"/>
      <c r="J17" s="44"/>
    </row>
    <row r="18" ht="90">
      <c r="A18" s="35" t="s">
        <v>84</v>
      </c>
      <c r="B18" s="42"/>
      <c r="C18" s="43"/>
      <c r="D18" s="43"/>
      <c r="E18" s="37" t="s">
        <v>236</v>
      </c>
      <c r="F18" s="43"/>
      <c r="G18" s="43"/>
      <c r="H18" s="43"/>
      <c r="I18" s="43"/>
      <c r="J18" s="44"/>
    </row>
    <row r="19">
      <c r="A19" s="35" t="s">
        <v>76</v>
      </c>
      <c r="B19" s="35">
        <v>4</v>
      </c>
      <c r="C19" s="36" t="s">
        <v>240</v>
      </c>
      <c r="D19" s="35" t="s">
        <v>78</v>
      </c>
      <c r="E19" s="37" t="s">
        <v>241</v>
      </c>
      <c r="F19" s="38" t="s">
        <v>171</v>
      </c>
      <c r="G19" s="39">
        <v>65.299999999999997</v>
      </c>
      <c r="H19" s="40">
        <v>0</v>
      </c>
      <c r="I19" s="40">
        <f>ROUND(G19*H19,P4)</f>
        <v>0</v>
      </c>
      <c r="J19" s="38" t="s">
        <v>81</v>
      </c>
      <c r="O19" s="41">
        <f>I19*0.21</f>
        <v>0</v>
      </c>
      <c r="P19">
        <v>3</v>
      </c>
    </row>
    <row r="20" ht="30">
      <c r="A20" s="35" t="s">
        <v>82</v>
      </c>
      <c r="B20" s="42"/>
      <c r="C20" s="43"/>
      <c r="D20" s="43"/>
      <c r="E20" s="37" t="s">
        <v>526</v>
      </c>
      <c r="F20" s="43"/>
      <c r="G20" s="43"/>
      <c r="H20" s="43"/>
      <c r="I20" s="43"/>
      <c r="J20" s="44"/>
    </row>
    <row r="21" ht="90">
      <c r="A21" s="35" t="s">
        <v>84</v>
      </c>
      <c r="B21" s="42"/>
      <c r="C21" s="43"/>
      <c r="D21" s="43"/>
      <c r="E21" s="37" t="s">
        <v>236</v>
      </c>
      <c r="F21" s="43"/>
      <c r="G21" s="43"/>
      <c r="H21" s="43"/>
      <c r="I21" s="43"/>
      <c r="J21" s="44"/>
    </row>
    <row r="22">
      <c r="A22" s="35" t="s">
        <v>76</v>
      </c>
      <c r="B22" s="35">
        <v>5</v>
      </c>
      <c r="C22" s="36" t="s">
        <v>246</v>
      </c>
      <c r="D22" s="35"/>
      <c r="E22" s="37" t="s">
        <v>247</v>
      </c>
      <c r="F22" s="38" t="s">
        <v>194</v>
      </c>
      <c r="G22" s="39">
        <v>4</v>
      </c>
      <c r="H22" s="40">
        <v>0</v>
      </c>
      <c r="I22" s="40">
        <f>ROUND(G22*H22,P4)</f>
        <v>0</v>
      </c>
      <c r="J22" s="38" t="s">
        <v>81</v>
      </c>
      <c r="O22" s="41">
        <f>I22*0.21</f>
        <v>0</v>
      </c>
      <c r="P22">
        <v>3</v>
      </c>
    </row>
    <row r="23">
      <c r="A23" s="35" t="s">
        <v>82</v>
      </c>
      <c r="B23" s="42"/>
      <c r="C23" s="43"/>
      <c r="D23" s="43"/>
      <c r="E23" s="37" t="s">
        <v>248</v>
      </c>
      <c r="F23" s="43"/>
      <c r="G23" s="43"/>
      <c r="H23" s="43"/>
      <c r="I23" s="43"/>
      <c r="J23" s="44"/>
    </row>
    <row r="24" ht="30">
      <c r="A24" s="35" t="s">
        <v>84</v>
      </c>
      <c r="B24" s="42"/>
      <c r="C24" s="43"/>
      <c r="D24" s="43"/>
      <c r="E24" s="37" t="s">
        <v>249</v>
      </c>
      <c r="F24" s="43"/>
      <c r="G24" s="43"/>
      <c r="H24" s="43"/>
      <c r="I24" s="43"/>
      <c r="J24" s="44"/>
    </row>
    <row r="25">
      <c r="A25" s="35" t="s">
        <v>76</v>
      </c>
      <c r="B25" s="35">
        <v>6</v>
      </c>
      <c r="C25" s="36" t="s">
        <v>252</v>
      </c>
      <c r="D25" s="35" t="s">
        <v>78</v>
      </c>
      <c r="E25" s="37" t="s">
        <v>253</v>
      </c>
      <c r="F25" s="38" t="s">
        <v>171</v>
      </c>
      <c r="G25" s="39">
        <v>535.10000000000002</v>
      </c>
      <c r="H25" s="40">
        <v>0</v>
      </c>
      <c r="I25" s="40">
        <f>ROUND(G25*H25,P4)</f>
        <v>0</v>
      </c>
      <c r="J25" s="38" t="s">
        <v>81</v>
      </c>
      <c r="O25" s="41">
        <f>I25*0.21</f>
        <v>0</v>
      </c>
      <c r="P25">
        <v>3</v>
      </c>
    </row>
    <row r="26" ht="30">
      <c r="A26" s="35" t="s">
        <v>82</v>
      </c>
      <c r="B26" s="42"/>
      <c r="C26" s="43"/>
      <c r="D26" s="43"/>
      <c r="E26" s="37" t="s">
        <v>527</v>
      </c>
      <c r="F26" s="43"/>
      <c r="G26" s="43"/>
      <c r="H26" s="43"/>
      <c r="I26" s="43"/>
      <c r="J26" s="44"/>
    </row>
    <row r="27" ht="409.5">
      <c r="A27" s="35" t="s">
        <v>84</v>
      </c>
      <c r="B27" s="42"/>
      <c r="C27" s="43"/>
      <c r="D27" s="43"/>
      <c r="E27" s="37" t="s">
        <v>458</v>
      </c>
      <c r="F27" s="43"/>
      <c r="G27" s="43"/>
      <c r="H27" s="43"/>
      <c r="I27" s="43"/>
      <c r="J27" s="44"/>
    </row>
    <row r="28">
      <c r="A28" s="35" t="s">
        <v>76</v>
      </c>
      <c r="B28" s="35">
        <v>7</v>
      </c>
      <c r="C28" s="36" t="s">
        <v>259</v>
      </c>
      <c r="D28" s="35" t="s">
        <v>78</v>
      </c>
      <c r="E28" s="37" t="s">
        <v>260</v>
      </c>
      <c r="F28" s="38" t="s">
        <v>171</v>
      </c>
      <c r="G28" s="39">
        <v>149.63999999999999</v>
      </c>
      <c r="H28" s="40">
        <v>0</v>
      </c>
      <c r="I28" s="40">
        <f>ROUND(G28*H28,P4)</f>
        <v>0</v>
      </c>
      <c r="J28" s="38" t="s">
        <v>81</v>
      </c>
      <c r="O28" s="41">
        <f>I28*0.21</f>
        <v>0</v>
      </c>
      <c r="P28">
        <v>3</v>
      </c>
    </row>
    <row r="29" ht="30">
      <c r="A29" s="35" t="s">
        <v>82</v>
      </c>
      <c r="B29" s="42"/>
      <c r="C29" s="43"/>
      <c r="D29" s="43"/>
      <c r="E29" s="37" t="s">
        <v>528</v>
      </c>
      <c r="F29" s="43"/>
      <c r="G29" s="43"/>
      <c r="H29" s="43"/>
      <c r="I29" s="43"/>
      <c r="J29" s="44"/>
    </row>
    <row r="30" ht="390">
      <c r="A30" s="35" t="s">
        <v>84</v>
      </c>
      <c r="B30" s="42"/>
      <c r="C30" s="43"/>
      <c r="D30" s="43"/>
      <c r="E30" s="37" t="s">
        <v>266</v>
      </c>
      <c r="F30" s="43"/>
      <c r="G30" s="43"/>
      <c r="H30" s="43"/>
      <c r="I30" s="43"/>
      <c r="J30" s="44"/>
    </row>
    <row r="31">
      <c r="A31" s="35" t="s">
        <v>76</v>
      </c>
      <c r="B31" s="35">
        <v>8</v>
      </c>
      <c r="C31" s="36" t="s">
        <v>263</v>
      </c>
      <c r="D31" s="35" t="s">
        <v>78</v>
      </c>
      <c r="E31" s="37" t="s">
        <v>264</v>
      </c>
      <c r="F31" s="38" t="s">
        <v>171</v>
      </c>
      <c r="G31" s="39">
        <v>87.689999999999998</v>
      </c>
      <c r="H31" s="40">
        <v>0</v>
      </c>
      <c r="I31" s="40">
        <f>ROUND(G31*H31,P4)</f>
        <v>0</v>
      </c>
      <c r="J31" s="38" t="s">
        <v>81</v>
      </c>
      <c r="O31" s="41">
        <f>I31*0.21</f>
        <v>0</v>
      </c>
      <c r="P31">
        <v>3</v>
      </c>
    </row>
    <row r="32">
      <c r="A32" s="35" t="s">
        <v>82</v>
      </c>
      <c r="B32" s="42"/>
      <c r="C32" s="43"/>
      <c r="D32" s="43"/>
      <c r="E32" s="37" t="s">
        <v>265</v>
      </c>
      <c r="F32" s="43"/>
      <c r="G32" s="43"/>
      <c r="H32" s="43"/>
      <c r="I32" s="43"/>
      <c r="J32" s="44"/>
    </row>
    <row r="33" ht="390">
      <c r="A33" s="35" t="s">
        <v>84</v>
      </c>
      <c r="B33" s="42"/>
      <c r="C33" s="43"/>
      <c r="D33" s="43"/>
      <c r="E33" s="37" t="s">
        <v>266</v>
      </c>
      <c r="F33" s="43"/>
      <c r="G33" s="43"/>
      <c r="H33" s="43"/>
      <c r="I33" s="43"/>
      <c r="J33" s="44"/>
    </row>
    <row r="34">
      <c r="A34" s="35" t="s">
        <v>76</v>
      </c>
      <c r="B34" s="35">
        <v>9</v>
      </c>
      <c r="C34" s="36" t="s">
        <v>529</v>
      </c>
      <c r="D34" s="35" t="s">
        <v>78</v>
      </c>
      <c r="E34" s="37" t="s">
        <v>530</v>
      </c>
      <c r="F34" s="38" t="s">
        <v>171</v>
      </c>
      <c r="G34" s="39">
        <v>408.80000000000001</v>
      </c>
      <c r="H34" s="40">
        <v>0</v>
      </c>
      <c r="I34" s="40">
        <f>ROUND(G34*H34,P4)</f>
        <v>0</v>
      </c>
      <c r="J34" s="38" t="s">
        <v>81</v>
      </c>
      <c r="O34" s="41">
        <f>I34*0.21</f>
        <v>0</v>
      </c>
      <c r="P34">
        <v>3</v>
      </c>
    </row>
    <row r="35">
      <c r="A35" s="35" t="s">
        <v>82</v>
      </c>
      <c r="B35" s="42"/>
      <c r="C35" s="43"/>
      <c r="D35" s="43"/>
      <c r="E35" s="37" t="s">
        <v>531</v>
      </c>
      <c r="F35" s="43"/>
      <c r="G35" s="43"/>
      <c r="H35" s="43"/>
      <c r="I35" s="43"/>
      <c r="J35" s="44"/>
    </row>
    <row r="36" ht="345">
      <c r="A36" s="35" t="s">
        <v>84</v>
      </c>
      <c r="B36" s="42"/>
      <c r="C36" s="43"/>
      <c r="D36" s="43"/>
      <c r="E36" s="37" t="s">
        <v>532</v>
      </c>
      <c r="F36" s="43"/>
      <c r="G36" s="43"/>
      <c r="H36" s="43"/>
      <c r="I36" s="43"/>
      <c r="J36" s="44"/>
    </row>
    <row r="37">
      <c r="A37" s="35" t="s">
        <v>76</v>
      </c>
      <c r="B37" s="35">
        <v>10</v>
      </c>
      <c r="C37" s="36" t="s">
        <v>289</v>
      </c>
      <c r="D37" s="35" t="s">
        <v>78</v>
      </c>
      <c r="E37" s="37" t="s">
        <v>290</v>
      </c>
      <c r="F37" s="38" t="s">
        <v>144</v>
      </c>
      <c r="G37" s="39">
        <v>1010.5</v>
      </c>
      <c r="H37" s="40">
        <v>0</v>
      </c>
      <c r="I37" s="40">
        <f>ROUND(G37*H37,P4)</f>
        <v>0</v>
      </c>
      <c r="J37" s="38" t="s">
        <v>81</v>
      </c>
      <c r="O37" s="41">
        <f>I37*0.21</f>
        <v>0</v>
      </c>
      <c r="P37">
        <v>3</v>
      </c>
    </row>
    <row r="38">
      <c r="A38" s="35" t="s">
        <v>82</v>
      </c>
      <c r="B38" s="42"/>
      <c r="C38" s="43"/>
      <c r="D38" s="43"/>
      <c r="E38" s="48" t="s">
        <v>78</v>
      </c>
      <c r="F38" s="43"/>
      <c r="G38" s="43"/>
      <c r="H38" s="43"/>
      <c r="I38" s="43"/>
      <c r="J38" s="44"/>
    </row>
    <row r="39" ht="30">
      <c r="A39" s="35" t="s">
        <v>84</v>
      </c>
      <c r="B39" s="42"/>
      <c r="C39" s="43"/>
      <c r="D39" s="43"/>
      <c r="E39" s="37" t="s">
        <v>291</v>
      </c>
      <c r="F39" s="43"/>
      <c r="G39" s="43"/>
      <c r="H39" s="43"/>
      <c r="I39" s="43"/>
      <c r="J39" s="44"/>
    </row>
    <row r="40">
      <c r="A40" s="35" t="s">
        <v>76</v>
      </c>
      <c r="B40" s="35">
        <v>11</v>
      </c>
      <c r="C40" s="36" t="s">
        <v>292</v>
      </c>
      <c r="D40" s="35" t="s">
        <v>78</v>
      </c>
      <c r="E40" s="37" t="s">
        <v>293</v>
      </c>
      <c r="F40" s="38" t="s">
        <v>144</v>
      </c>
      <c r="G40" s="39">
        <v>514.79999999999995</v>
      </c>
      <c r="H40" s="40">
        <v>0</v>
      </c>
      <c r="I40" s="40">
        <f>ROUND(G40*H40,P4)</f>
        <v>0</v>
      </c>
      <c r="J40" s="38" t="s">
        <v>81</v>
      </c>
      <c r="O40" s="41">
        <f>I40*0.21</f>
        <v>0</v>
      </c>
      <c r="P40">
        <v>3</v>
      </c>
    </row>
    <row r="41">
      <c r="A41" s="35" t="s">
        <v>82</v>
      </c>
      <c r="B41" s="42"/>
      <c r="C41" s="43"/>
      <c r="D41" s="43"/>
      <c r="E41" s="37" t="s">
        <v>294</v>
      </c>
      <c r="F41" s="43"/>
      <c r="G41" s="43"/>
      <c r="H41" s="43"/>
      <c r="I41" s="43"/>
      <c r="J41" s="44"/>
    </row>
    <row r="42">
      <c r="A42" s="35" t="s">
        <v>84</v>
      </c>
      <c r="B42" s="42"/>
      <c r="C42" s="43"/>
      <c r="D42" s="43"/>
      <c r="E42" s="37" t="s">
        <v>295</v>
      </c>
      <c r="F42" s="43"/>
      <c r="G42" s="43"/>
      <c r="H42" s="43"/>
      <c r="I42" s="43"/>
      <c r="J42" s="44"/>
    </row>
    <row r="43">
      <c r="A43" s="35" t="s">
        <v>76</v>
      </c>
      <c r="B43" s="35">
        <v>12</v>
      </c>
      <c r="C43" s="36" t="s">
        <v>296</v>
      </c>
      <c r="D43" s="35" t="s">
        <v>78</v>
      </c>
      <c r="E43" s="37" t="s">
        <v>297</v>
      </c>
      <c r="F43" s="38" t="s">
        <v>171</v>
      </c>
      <c r="G43" s="39">
        <v>87.689999999999998</v>
      </c>
      <c r="H43" s="40">
        <v>0</v>
      </c>
      <c r="I43" s="40">
        <f>ROUND(G43*H43,P4)</f>
        <v>0</v>
      </c>
      <c r="J43" s="38" t="s">
        <v>81</v>
      </c>
      <c r="O43" s="41">
        <f>I43*0.21</f>
        <v>0</v>
      </c>
      <c r="P43">
        <v>3</v>
      </c>
    </row>
    <row r="44">
      <c r="A44" s="35" t="s">
        <v>82</v>
      </c>
      <c r="B44" s="42"/>
      <c r="C44" s="43"/>
      <c r="D44" s="43"/>
      <c r="E44" s="37" t="s">
        <v>298</v>
      </c>
      <c r="F44" s="43"/>
      <c r="G44" s="43"/>
      <c r="H44" s="43"/>
      <c r="I44" s="43"/>
      <c r="J44" s="44"/>
    </row>
    <row r="45" ht="45">
      <c r="A45" s="35" t="s">
        <v>84</v>
      </c>
      <c r="B45" s="42"/>
      <c r="C45" s="43"/>
      <c r="D45" s="43"/>
      <c r="E45" s="37" t="s">
        <v>299</v>
      </c>
      <c r="F45" s="43"/>
      <c r="G45" s="43"/>
      <c r="H45" s="43"/>
      <c r="I45" s="43"/>
      <c r="J45" s="44"/>
    </row>
    <row r="46">
      <c r="A46" s="35" t="s">
        <v>76</v>
      </c>
      <c r="B46" s="35">
        <v>13</v>
      </c>
      <c r="C46" s="36" t="s">
        <v>304</v>
      </c>
      <c r="D46" s="35" t="s">
        <v>78</v>
      </c>
      <c r="E46" s="37" t="s">
        <v>305</v>
      </c>
      <c r="F46" s="38" t="s">
        <v>144</v>
      </c>
      <c r="G46" s="39">
        <v>514.79999999999995</v>
      </c>
      <c r="H46" s="40">
        <v>0</v>
      </c>
      <c r="I46" s="40">
        <f>ROUND(G46*H46,P4)</f>
        <v>0</v>
      </c>
      <c r="J46" s="38" t="s">
        <v>81</v>
      </c>
      <c r="O46" s="41">
        <f>I46*0.21</f>
        <v>0</v>
      </c>
      <c r="P46">
        <v>3</v>
      </c>
    </row>
    <row r="47">
      <c r="A47" s="35" t="s">
        <v>82</v>
      </c>
      <c r="B47" s="42"/>
      <c r="C47" s="43"/>
      <c r="D47" s="43"/>
      <c r="E47" s="48" t="s">
        <v>78</v>
      </c>
      <c r="F47" s="43"/>
      <c r="G47" s="43"/>
      <c r="H47" s="43"/>
      <c r="I47" s="43"/>
      <c r="J47" s="44"/>
    </row>
    <row r="48" ht="30">
      <c r="A48" s="35" t="s">
        <v>84</v>
      </c>
      <c r="B48" s="42"/>
      <c r="C48" s="43"/>
      <c r="D48" s="43"/>
      <c r="E48" s="37" t="s">
        <v>306</v>
      </c>
      <c r="F48" s="43"/>
      <c r="G48" s="43"/>
      <c r="H48" s="43"/>
      <c r="I48" s="43"/>
      <c r="J48" s="44"/>
    </row>
    <row r="49">
      <c r="A49" s="35" t="s">
        <v>76</v>
      </c>
      <c r="B49" s="35">
        <v>14</v>
      </c>
      <c r="C49" s="36" t="s">
        <v>307</v>
      </c>
      <c r="D49" s="35" t="s">
        <v>78</v>
      </c>
      <c r="E49" s="37" t="s">
        <v>308</v>
      </c>
      <c r="F49" s="38" t="s">
        <v>144</v>
      </c>
      <c r="G49" s="39">
        <v>463.89999999999998</v>
      </c>
      <c r="H49" s="40">
        <v>0</v>
      </c>
      <c r="I49" s="40">
        <f>ROUND(G49*H49,P4)</f>
        <v>0</v>
      </c>
      <c r="J49" s="38" t="s">
        <v>81</v>
      </c>
      <c r="O49" s="41">
        <f>I49*0.21</f>
        <v>0</v>
      </c>
      <c r="P49">
        <v>3</v>
      </c>
    </row>
    <row r="50">
      <c r="A50" s="35" t="s">
        <v>82</v>
      </c>
      <c r="B50" s="42"/>
      <c r="C50" s="43"/>
      <c r="D50" s="43"/>
      <c r="E50" s="48" t="s">
        <v>78</v>
      </c>
      <c r="F50" s="43"/>
      <c r="G50" s="43"/>
      <c r="H50" s="43"/>
      <c r="I50" s="43"/>
      <c r="J50" s="44"/>
    </row>
    <row r="51" ht="45">
      <c r="A51" s="35" t="s">
        <v>84</v>
      </c>
      <c r="B51" s="42"/>
      <c r="C51" s="43"/>
      <c r="D51" s="43"/>
      <c r="E51" s="37" t="s">
        <v>309</v>
      </c>
      <c r="F51" s="43"/>
      <c r="G51" s="43"/>
      <c r="H51" s="43"/>
      <c r="I51" s="43"/>
      <c r="J51" s="44"/>
    </row>
    <row r="52">
      <c r="A52" s="35" t="s">
        <v>76</v>
      </c>
      <c r="B52" s="35">
        <v>15</v>
      </c>
      <c r="C52" s="36" t="s">
        <v>310</v>
      </c>
      <c r="D52" s="35" t="s">
        <v>78</v>
      </c>
      <c r="E52" s="37" t="s">
        <v>311</v>
      </c>
      <c r="F52" s="38" t="s">
        <v>144</v>
      </c>
      <c r="G52" s="39">
        <v>463.89999999999998</v>
      </c>
      <c r="H52" s="40">
        <v>0</v>
      </c>
      <c r="I52" s="40">
        <f>ROUND(G52*H52,P4)</f>
        <v>0</v>
      </c>
      <c r="J52" s="38" t="s">
        <v>81</v>
      </c>
      <c r="O52" s="41">
        <f>I52*0.21</f>
        <v>0</v>
      </c>
      <c r="P52">
        <v>3</v>
      </c>
    </row>
    <row r="53">
      <c r="A53" s="35" t="s">
        <v>82</v>
      </c>
      <c r="B53" s="42"/>
      <c r="C53" s="43"/>
      <c r="D53" s="43"/>
      <c r="E53" s="48" t="s">
        <v>78</v>
      </c>
      <c r="F53" s="43"/>
      <c r="G53" s="43"/>
      <c r="H53" s="43"/>
      <c r="I53" s="43"/>
      <c r="J53" s="44"/>
    </row>
    <row r="54" ht="45">
      <c r="A54" s="35" t="s">
        <v>84</v>
      </c>
      <c r="B54" s="42"/>
      <c r="C54" s="43"/>
      <c r="D54" s="43"/>
      <c r="E54" s="37" t="s">
        <v>312</v>
      </c>
      <c r="F54" s="43"/>
      <c r="G54" s="43"/>
      <c r="H54" s="43"/>
      <c r="I54" s="43"/>
      <c r="J54" s="44"/>
    </row>
    <row r="55">
      <c r="A55" s="29" t="s">
        <v>73</v>
      </c>
      <c r="B55" s="30"/>
      <c r="C55" s="31" t="s">
        <v>219</v>
      </c>
      <c r="D55" s="32"/>
      <c r="E55" s="29" t="s">
        <v>220</v>
      </c>
      <c r="F55" s="32"/>
      <c r="G55" s="32"/>
      <c r="H55" s="32"/>
      <c r="I55" s="33">
        <f>SUMIFS(I56:I58,A56:A58,"P")</f>
        <v>0</v>
      </c>
      <c r="J55" s="34"/>
    </row>
    <row r="56">
      <c r="A56" s="35" t="s">
        <v>76</v>
      </c>
      <c r="B56" s="35">
        <v>16</v>
      </c>
      <c r="C56" s="36" t="s">
        <v>323</v>
      </c>
      <c r="D56" s="35"/>
      <c r="E56" s="37" t="s">
        <v>324</v>
      </c>
      <c r="F56" s="38" t="s">
        <v>144</v>
      </c>
      <c r="G56" s="39">
        <v>1010.5</v>
      </c>
      <c r="H56" s="40">
        <v>0</v>
      </c>
      <c r="I56" s="40">
        <f>ROUND(G56*H56,P4)</f>
        <v>0</v>
      </c>
      <c r="J56" s="38" t="s">
        <v>81</v>
      </c>
      <c r="O56" s="41">
        <f>I56*0.21</f>
        <v>0</v>
      </c>
      <c r="P56">
        <v>3</v>
      </c>
    </row>
    <row r="57" ht="30">
      <c r="A57" s="35" t="s">
        <v>82</v>
      </c>
      <c r="B57" s="42"/>
      <c r="C57" s="43"/>
      <c r="D57" s="43"/>
      <c r="E57" s="37" t="s">
        <v>533</v>
      </c>
      <c r="F57" s="43"/>
      <c r="G57" s="43"/>
      <c r="H57" s="43"/>
      <c r="I57" s="43"/>
      <c r="J57" s="44"/>
    </row>
    <row r="58" ht="75">
      <c r="A58" s="35" t="s">
        <v>84</v>
      </c>
      <c r="B58" s="42"/>
      <c r="C58" s="43"/>
      <c r="D58" s="43"/>
      <c r="E58" s="37" t="s">
        <v>465</v>
      </c>
      <c r="F58" s="43"/>
      <c r="G58" s="43"/>
      <c r="H58" s="43"/>
      <c r="I58" s="43"/>
      <c r="J58" s="44"/>
    </row>
    <row r="59">
      <c r="A59" s="29" t="s">
        <v>73</v>
      </c>
      <c r="B59" s="30"/>
      <c r="C59" s="31" t="s">
        <v>360</v>
      </c>
      <c r="D59" s="32"/>
      <c r="E59" s="29" t="s">
        <v>361</v>
      </c>
      <c r="F59" s="32"/>
      <c r="G59" s="32"/>
      <c r="H59" s="32"/>
      <c r="I59" s="33">
        <f>SUMIFS(I60:I86,A60:A86,"P")</f>
        <v>0</v>
      </c>
      <c r="J59" s="34"/>
    </row>
    <row r="60">
      <c r="A60" s="35" t="s">
        <v>76</v>
      </c>
      <c r="B60" s="35">
        <v>17</v>
      </c>
      <c r="C60" s="36" t="s">
        <v>362</v>
      </c>
      <c r="D60" s="35" t="s">
        <v>91</v>
      </c>
      <c r="E60" s="37" t="s">
        <v>363</v>
      </c>
      <c r="F60" s="38" t="s">
        <v>144</v>
      </c>
      <c r="G60" s="39">
        <v>471.19999999999999</v>
      </c>
      <c r="H60" s="40">
        <v>0</v>
      </c>
      <c r="I60" s="40">
        <f>ROUND(G60*H60,P4)</f>
        <v>0</v>
      </c>
      <c r="J60" s="38" t="s">
        <v>81</v>
      </c>
      <c r="O60" s="41">
        <f>I60*0.21</f>
        <v>0</v>
      </c>
      <c r="P60">
        <v>3</v>
      </c>
    </row>
    <row r="61">
      <c r="A61" s="35" t="s">
        <v>82</v>
      </c>
      <c r="B61" s="42"/>
      <c r="C61" s="43"/>
      <c r="D61" s="43"/>
      <c r="E61" s="37" t="s">
        <v>364</v>
      </c>
      <c r="F61" s="43"/>
      <c r="G61" s="43"/>
      <c r="H61" s="43"/>
      <c r="I61" s="43"/>
      <c r="J61" s="44"/>
    </row>
    <row r="62" ht="90">
      <c r="A62" s="35" t="s">
        <v>84</v>
      </c>
      <c r="B62" s="42"/>
      <c r="C62" s="43"/>
      <c r="D62" s="43"/>
      <c r="E62" s="37" t="s">
        <v>365</v>
      </c>
      <c r="F62" s="43"/>
      <c r="G62" s="43"/>
      <c r="H62" s="43"/>
      <c r="I62" s="43"/>
      <c r="J62" s="44"/>
    </row>
    <row r="63">
      <c r="A63" s="35" t="s">
        <v>76</v>
      </c>
      <c r="B63" s="35">
        <v>18</v>
      </c>
      <c r="C63" s="36" t="s">
        <v>362</v>
      </c>
      <c r="D63" s="35" t="s">
        <v>95</v>
      </c>
      <c r="E63" s="37" t="s">
        <v>363</v>
      </c>
      <c r="F63" s="38" t="s">
        <v>144</v>
      </c>
      <c r="G63" s="39">
        <v>516.79999999999995</v>
      </c>
      <c r="H63" s="40">
        <v>0</v>
      </c>
      <c r="I63" s="40">
        <f>ROUND(G63*H63,P4)</f>
        <v>0</v>
      </c>
      <c r="J63" s="38" t="s">
        <v>81</v>
      </c>
      <c r="O63" s="41">
        <f>I63*0.21</f>
        <v>0</v>
      </c>
      <c r="P63">
        <v>3</v>
      </c>
    </row>
    <row r="64">
      <c r="A64" s="35" t="s">
        <v>82</v>
      </c>
      <c r="B64" s="42"/>
      <c r="C64" s="43"/>
      <c r="D64" s="43"/>
      <c r="E64" s="37" t="s">
        <v>366</v>
      </c>
      <c r="F64" s="43"/>
      <c r="G64" s="43"/>
      <c r="H64" s="43"/>
      <c r="I64" s="43"/>
      <c r="J64" s="44"/>
    </row>
    <row r="65" ht="60">
      <c r="A65" s="35" t="s">
        <v>84</v>
      </c>
      <c r="B65" s="42"/>
      <c r="C65" s="43"/>
      <c r="D65" s="43"/>
      <c r="E65" s="37" t="s">
        <v>534</v>
      </c>
      <c r="F65" s="43"/>
      <c r="G65" s="43"/>
      <c r="H65" s="43"/>
      <c r="I65" s="43"/>
      <c r="J65" s="44"/>
    </row>
    <row r="66">
      <c r="A66" s="35" t="s">
        <v>76</v>
      </c>
      <c r="B66" s="35">
        <v>19</v>
      </c>
      <c r="C66" s="36" t="s">
        <v>368</v>
      </c>
      <c r="D66" s="35" t="s">
        <v>78</v>
      </c>
      <c r="E66" s="37" t="s">
        <v>369</v>
      </c>
      <c r="F66" s="38" t="s">
        <v>144</v>
      </c>
      <c r="G66" s="39">
        <v>42</v>
      </c>
      <c r="H66" s="40">
        <v>0</v>
      </c>
      <c r="I66" s="40">
        <f>ROUND(G66*H66,P4)</f>
        <v>0</v>
      </c>
      <c r="J66" s="38" t="s">
        <v>81</v>
      </c>
      <c r="O66" s="41">
        <f>I66*0.21</f>
        <v>0</v>
      </c>
      <c r="P66">
        <v>3</v>
      </c>
    </row>
    <row r="67">
      <c r="A67" s="35" t="s">
        <v>82</v>
      </c>
      <c r="B67" s="42"/>
      <c r="C67" s="43"/>
      <c r="D67" s="43"/>
      <c r="E67" s="37" t="s">
        <v>370</v>
      </c>
      <c r="F67" s="43"/>
      <c r="G67" s="43"/>
      <c r="H67" s="43"/>
      <c r="I67" s="43"/>
      <c r="J67" s="44"/>
    </row>
    <row r="68" ht="120">
      <c r="A68" s="35" t="s">
        <v>84</v>
      </c>
      <c r="B68" s="42"/>
      <c r="C68" s="43"/>
      <c r="D68" s="43"/>
      <c r="E68" s="37" t="s">
        <v>535</v>
      </c>
      <c r="F68" s="43"/>
      <c r="G68" s="43"/>
      <c r="H68" s="43"/>
      <c r="I68" s="43"/>
      <c r="J68" s="44"/>
    </row>
    <row r="69">
      <c r="A69" s="35" t="s">
        <v>76</v>
      </c>
      <c r="B69" s="35">
        <v>20</v>
      </c>
      <c r="C69" s="36" t="s">
        <v>372</v>
      </c>
      <c r="D69" s="35" t="s">
        <v>78</v>
      </c>
      <c r="E69" s="37" t="s">
        <v>373</v>
      </c>
      <c r="F69" s="38" t="s">
        <v>144</v>
      </c>
      <c r="G69" s="39">
        <v>316.16000000000003</v>
      </c>
      <c r="H69" s="40">
        <v>0</v>
      </c>
      <c r="I69" s="40">
        <f>ROUND(G69*H69,P4)</f>
        <v>0</v>
      </c>
      <c r="J69" s="38" t="s">
        <v>81</v>
      </c>
      <c r="O69" s="41">
        <f>I69*0.21</f>
        <v>0</v>
      </c>
      <c r="P69">
        <v>3</v>
      </c>
    </row>
    <row r="70">
      <c r="A70" s="35" t="s">
        <v>82</v>
      </c>
      <c r="B70" s="42"/>
      <c r="C70" s="43"/>
      <c r="D70" s="43"/>
      <c r="E70" s="37" t="s">
        <v>374</v>
      </c>
      <c r="F70" s="43"/>
      <c r="G70" s="43"/>
      <c r="H70" s="43"/>
      <c r="I70" s="43"/>
      <c r="J70" s="44"/>
    </row>
    <row r="71" ht="75">
      <c r="A71" s="35" t="s">
        <v>84</v>
      </c>
      <c r="B71" s="42"/>
      <c r="C71" s="43"/>
      <c r="D71" s="43"/>
      <c r="E71" s="37" t="s">
        <v>536</v>
      </c>
      <c r="F71" s="43"/>
      <c r="G71" s="43"/>
      <c r="H71" s="43"/>
      <c r="I71" s="43"/>
      <c r="J71" s="44"/>
    </row>
    <row r="72">
      <c r="A72" s="35" t="s">
        <v>76</v>
      </c>
      <c r="B72" s="35">
        <v>21</v>
      </c>
      <c r="C72" s="36" t="s">
        <v>376</v>
      </c>
      <c r="D72" s="35" t="s">
        <v>78</v>
      </c>
      <c r="E72" s="37" t="s">
        <v>377</v>
      </c>
      <c r="F72" s="38" t="s">
        <v>144</v>
      </c>
      <c r="G72" s="39">
        <v>318.24000000000001</v>
      </c>
      <c r="H72" s="40">
        <v>0</v>
      </c>
      <c r="I72" s="40">
        <f>ROUND(G72*H72,P4)</f>
        <v>0</v>
      </c>
      <c r="J72" s="38" t="s">
        <v>81</v>
      </c>
      <c r="O72" s="41">
        <f>I72*0.21</f>
        <v>0</v>
      </c>
      <c r="P72">
        <v>3</v>
      </c>
    </row>
    <row r="73">
      <c r="A73" s="35" t="s">
        <v>82</v>
      </c>
      <c r="B73" s="42"/>
      <c r="C73" s="43"/>
      <c r="D73" s="43"/>
      <c r="E73" s="37" t="s">
        <v>378</v>
      </c>
      <c r="F73" s="43"/>
      <c r="G73" s="43"/>
      <c r="H73" s="43"/>
      <c r="I73" s="43"/>
      <c r="J73" s="44"/>
    </row>
    <row r="74" ht="75">
      <c r="A74" s="35" t="s">
        <v>84</v>
      </c>
      <c r="B74" s="42"/>
      <c r="C74" s="43"/>
      <c r="D74" s="43"/>
      <c r="E74" s="37" t="s">
        <v>536</v>
      </c>
      <c r="F74" s="43"/>
      <c r="G74" s="43"/>
      <c r="H74" s="43"/>
      <c r="I74" s="43"/>
      <c r="J74" s="44"/>
    </row>
    <row r="75">
      <c r="A75" s="35" t="s">
        <v>76</v>
      </c>
      <c r="B75" s="35">
        <v>22</v>
      </c>
      <c r="C75" s="36" t="s">
        <v>379</v>
      </c>
      <c r="D75" s="35" t="s">
        <v>78</v>
      </c>
      <c r="E75" s="37" t="s">
        <v>380</v>
      </c>
      <c r="F75" s="38" t="s">
        <v>144</v>
      </c>
      <c r="G75" s="39">
        <v>312</v>
      </c>
      <c r="H75" s="40">
        <v>0</v>
      </c>
      <c r="I75" s="40">
        <f>ROUND(G75*H75,P4)</f>
        <v>0</v>
      </c>
      <c r="J75" s="38" t="s">
        <v>81</v>
      </c>
      <c r="O75" s="41">
        <f>I75*0.21</f>
        <v>0</v>
      </c>
      <c r="P75">
        <v>3</v>
      </c>
    </row>
    <row r="76">
      <c r="A76" s="35" t="s">
        <v>82</v>
      </c>
      <c r="B76" s="42"/>
      <c r="C76" s="43"/>
      <c r="D76" s="43"/>
      <c r="E76" s="37" t="s">
        <v>381</v>
      </c>
      <c r="F76" s="43"/>
      <c r="G76" s="43"/>
      <c r="H76" s="43"/>
      <c r="I76" s="43"/>
      <c r="J76" s="44"/>
    </row>
    <row r="77" ht="75">
      <c r="A77" s="35" t="s">
        <v>84</v>
      </c>
      <c r="B77" s="42"/>
      <c r="C77" s="43"/>
      <c r="D77" s="43"/>
      <c r="E77" s="37" t="s">
        <v>536</v>
      </c>
      <c r="F77" s="43"/>
      <c r="G77" s="43"/>
      <c r="H77" s="43"/>
      <c r="I77" s="43"/>
      <c r="J77" s="44"/>
    </row>
    <row r="78">
      <c r="A78" s="35" t="s">
        <v>76</v>
      </c>
      <c r="B78" s="35">
        <v>23</v>
      </c>
      <c r="C78" s="36" t="s">
        <v>389</v>
      </c>
      <c r="D78" s="35" t="s">
        <v>78</v>
      </c>
      <c r="E78" s="37" t="s">
        <v>390</v>
      </c>
      <c r="F78" s="38" t="s">
        <v>144</v>
      </c>
      <c r="G78" s="39">
        <v>312</v>
      </c>
      <c r="H78" s="40">
        <v>0</v>
      </c>
      <c r="I78" s="40">
        <f>ROUND(G78*H78,P4)</f>
        <v>0</v>
      </c>
      <c r="J78" s="38" t="s">
        <v>81</v>
      </c>
      <c r="O78" s="41">
        <f>I78*0.21</f>
        <v>0</v>
      </c>
      <c r="P78">
        <v>3</v>
      </c>
    </row>
    <row r="79">
      <c r="A79" s="35" t="s">
        <v>82</v>
      </c>
      <c r="B79" s="42"/>
      <c r="C79" s="43"/>
      <c r="D79" s="43"/>
      <c r="E79" s="37" t="s">
        <v>391</v>
      </c>
      <c r="F79" s="43"/>
      <c r="G79" s="43"/>
      <c r="H79" s="43"/>
      <c r="I79" s="43"/>
      <c r="J79" s="44"/>
    </row>
    <row r="80" ht="195">
      <c r="A80" s="35" t="s">
        <v>84</v>
      </c>
      <c r="B80" s="42"/>
      <c r="C80" s="43"/>
      <c r="D80" s="43"/>
      <c r="E80" s="37" t="s">
        <v>392</v>
      </c>
      <c r="F80" s="43"/>
      <c r="G80" s="43"/>
      <c r="H80" s="43"/>
      <c r="I80" s="43"/>
      <c r="J80" s="44"/>
    </row>
    <row r="81">
      <c r="A81" s="35" t="s">
        <v>76</v>
      </c>
      <c r="B81" s="35">
        <v>24</v>
      </c>
      <c r="C81" s="36" t="s">
        <v>537</v>
      </c>
      <c r="D81" s="35" t="s">
        <v>78</v>
      </c>
      <c r="E81" s="37" t="s">
        <v>394</v>
      </c>
      <c r="F81" s="38" t="s">
        <v>144</v>
      </c>
      <c r="G81" s="39">
        <v>318.24000000000001</v>
      </c>
      <c r="H81" s="40">
        <v>0</v>
      </c>
      <c r="I81" s="40">
        <f>ROUND(G81*H81,P4)</f>
        <v>0</v>
      </c>
      <c r="J81" s="38" t="s">
        <v>81</v>
      </c>
      <c r="O81" s="41">
        <f>I81*0.21</f>
        <v>0</v>
      </c>
      <c r="P81">
        <v>3</v>
      </c>
    </row>
    <row r="82">
      <c r="A82" s="35" t="s">
        <v>82</v>
      </c>
      <c r="B82" s="42"/>
      <c r="C82" s="43"/>
      <c r="D82" s="43"/>
      <c r="E82" s="37" t="s">
        <v>395</v>
      </c>
      <c r="F82" s="43"/>
      <c r="G82" s="43"/>
      <c r="H82" s="43"/>
      <c r="I82" s="43"/>
      <c r="J82" s="44"/>
    </row>
    <row r="83" ht="195">
      <c r="A83" s="35" t="s">
        <v>84</v>
      </c>
      <c r="B83" s="42"/>
      <c r="C83" s="43"/>
      <c r="D83" s="43"/>
      <c r="E83" s="37" t="s">
        <v>392</v>
      </c>
      <c r="F83" s="43"/>
      <c r="G83" s="43"/>
      <c r="H83" s="43"/>
      <c r="I83" s="43"/>
      <c r="J83" s="44"/>
    </row>
    <row r="84">
      <c r="A84" s="35" t="s">
        <v>76</v>
      </c>
      <c r="B84" s="35">
        <v>25</v>
      </c>
      <c r="C84" s="36" t="s">
        <v>396</v>
      </c>
      <c r="D84" s="35" t="s">
        <v>78</v>
      </c>
      <c r="E84" s="37" t="s">
        <v>397</v>
      </c>
      <c r="F84" s="38" t="s">
        <v>144</v>
      </c>
      <c r="G84" s="39">
        <v>316.16000000000003</v>
      </c>
      <c r="H84" s="40">
        <v>0</v>
      </c>
      <c r="I84" s="40">
        <f>ROUND(G84*H84,P4)</f>
        <v>0</v>
      </c>
      <c r="J84" s="38" t="s">
        <v>81</v>
      </c>
      <c r="O84" s="41">
        <f>I84*0.21</f>
        <v>0</v>
      </c>
      <c r="P84">
        <v>3</v>
      </c>
    </row>
    <row r="85">
      <c r="A85" s="35" t="s">
        <v>82</v>
      </c>
      <c r="B85" s="42"/>
      <c r="C85" s="43"/>
      <c r="D85" s="43"/>
      <c r="E85" s="37" t="s">
        <v>398</v>
      </c>
      <c r="F85" s="43"/>
      <c r="G85" s="43"/>
      <c r="H85" s="43"/>
      <c r="I85" s="43"/>
      <c r="J85" s="44"/>
    </row>
    <row r="86" ht="195">
      <c r="A86" s="35" t="s">
        <v>84</v>
      </c>
      <c r="B86" s="42"/>
      <c r="C86" s="43"/>
      <c r="D86" s="43"/>
      <c r="E86" s="37" t="s">
        <v>392</v>
      </c>
      <c r="F86" s="43"/>
      <c r="G86" s="43"/>
      <c r="H86" s="43"/>
      <c r="I86" s="43"/>
      <c r="J86" s="44"/>
    </row>
    <row r="87">
      <c r="A87" s="29" t="s">
        <v>73</v>
      </c>
      <c r="B87" s="30"/>
      <c r="C87" s="31" t="s">
        <v>190</v>
      </c>
      <c r="D87" s="32"/>
      <c r="E87" s="29" t="s">
        <v>191</v>
      </c>
      <c r="F87" s="32"/>
      <c r="G87" s="32"/>
      <c r="H87" s="32"/>
      <c r="I87" s="33">
        <f>SUMIFS(I88:I99,A88:A99,"P")</f>
        <v>0</v>
      </c>
      <c r="J87" s="34"/>
    </row>
    <row r="88" ht="30">
      <c r="A88" s="35" t="s">
        <v>76</v>
      </c>
      <c r="B88" s="35">
        <v>26</v>
      </c>
      <c r="C88" s="36" t="s">
        <v>424</v>
      </c>
      <c r="D88" s="35" t="s">
        <v>91</v>
      </c>
      <c r="E88" s="37" t="s">
        <v>425</v>
      </c>
      <c r="F88" s="38" t="s">
        <v>194</v>
      </c>
      <c r="G88" s="39">
        <v>60</v>
      </c>
      <c r="H88" s="40">
        <v>0</v>
      </c>
      <c r="I88" s="40">
        <f>ROUND(G88*H88,P4)</f>
        <v>0</v>
      </c>
      <c r="J88" s="38" t="s">
        <v>81</v>
      </c>
      <c r="O88" s="41">
        <f>I88*0.21</f>
        <v>0</v>
      </c>
      <c r="P88">
        <v>3</v>
      </c>
    </row>
    <row r="89" ht="30">
      <c r="A89" s="35" t="s">
        <v>82</v>
      </c>
      <c r="B89" s="42"/>
      <c r="C89" s="43"/>
      <c r="D89" s="43"/>
      <c r="E89" s="37" t="s">
        <v>426</v>
      </c>
      <c r="F89" s="43"/>
      <c r="G89" s="43"/>
      <c r="H89" s="43"/>
      <c r="I89" s="43"/>
      <c r="J89" s="44"/>
    </row>
    <row r="90" ht="60">
      <c r="A90" s="35" t="s">
        <v>84</v>
      </c>
      <c r="B90" s="42"/>
      <c r="C90" s="43"/>
      <c r="D90" s="43"/>
      <c r="E90" s="37" t="s">
        <v>429</v>
      </c>
      <c r="F90" s="43"/>
      <c r="G90" s="43"/>
      <c r="H90" s="43"/>
      <c r="I90" s="43"/>
      <c r="J90" s="44"/>
    </row>
    <row r="91" ht="30">
      <c r="A91" s="35" t="s">
        <v>76</v>
      </c>
      <c r="B91" s="35">
        <v>27</v>
      </c>
      <c r="C91" s="36" t="s">
        <v>424</v>
      </c>
      <c r="D91" s="35" t="s">
        <v>95</v>
      </c>
      <c r="E91" s="37" t="s">
        <v>425</v>
      </c>
      <c r="F91" s="38" t="s">
        <v>194</v>
      </c>
      <c r="G91" s="39">
        <v>3.5</v>
      </c>
      <c r="H91" s="40">
        <v>0</v>
      </c>
      <c r="I91" s="40">
        <f>ROUND(G91*H91,P4)</f>
        <v>0</v>
      </c>
      <c r="J91" s="38" t="s">
        <v>81</v>
      </c>
      <c r="O91" s="41">
        <f>I91*0.21</f>
        <v>0</v>
      </c>
      <c r="P91">
        <v>3</v>
      </c>
    </row>
    <row r="92" ht="30">
      <c r="A92" s="35" t="s">
        <v>82</v>
      </c>
      <c r="B92" s="42"/>
      <c r="C92" s="43"/>
      <c r="D92" s="43"/>
      <c r="E92" s="37" t="s">
        <v>428</v>
      </c>
      <c r="F92" s="43"/>
      <c r="G92" s="43"/>
      <c r="H92" s="43"/>
      <c r="I92" s="43"/>
      <c r="J92" s="44"/>
    </row>
    <row r="93" ht="60">
      <c r="A93" s="35" t="s">
        <v>84</v>
      </c>
      <c r="B93" s="42"/>
      <c r="C93" s="43"/>
      <c r="D93" s="43"/>
      <c r="E93" s="37" t="s">
        <v>429</v>
      </c>
      <c r="F93" s="43"/>
      <c r="G93" s="43"/>
      <c r="H93" s="43"/>
      <c r="I93" s="43"/>
      <c r="J93" s="44"/>
    </row>
    <row r="94">
      <c r="A94" s="35" t="s">
        <v>76</v>
      </c>
      <c r="B94" s="35">
        <v>28</v>
      </c>
      <c r="C94" s="36" t="s">
        <v>433</v>
      </c>
      <c r="D94" s="35"/>
      <c r="E94" s="37" t="s">
        <v>434</v>
      </c>
      <c r="F94" s="38" t="s">
        <v>194</v>
      </c>
      <c r="G94" s="39">
        <v>4</v>
      </c>
      <c r="H94" s="40">
        <v>0</v>
      </c>
      <c r="I94" s="40">
        <f>ROUND(G94*H94,P4)</f>
        <v>0</v>
      </c>
      <c r="J94" s="38" t="s">
        <v>81</v>
      </c>
      <c r="O94" s="41">
        <f>I94*0.21</f>
        <v>0</v>
      </c>
      <c r="P94">
        <v>3</v>
      </c>
    </row>
    <row r="95">
      <c r="A95" s="35" t="s">
        <v>82</v>
      </c>
      <c r="B95" s="42"/>
      <c r="C95" s="43"/>
      <c r="D95" s="43"/>
      <c r="E95" s="48" t="s">
        <v>78</v>
      </c>
      <c r="F95" s="43"/>
      <c r="G95" s="43"/>
      <c r="H95" s="43"/>
      <c r="I95" s="43"/>
      <c r="J95" s="44"/>
    </row>
    <row r="96" ht="30">
      <c r="A96" s="35" t="s">
        <v>84</v>
      </c>
      <c r="B96" s="42"/>
      <c r="C96" s="43"/>
      <c r="D96" s="43"/>
      <c r="E96" s="37" t="s">
        <v>435</v>
      </c>
      <c r="F96" s="43"/>
      <c r="G96" s="43"/>
      <c r="H96" s="43"/>
      <c r="I96" s="43"/>
      <c r="J96" s="44"/>
    </row>
    <row r="97">
      <c r="A97" s="35" t="s">
        <v>76</v>
      </c>
      <c r="B97" s="35">
        <v>29</v>
      </c>
      <c r="C97" s="36" t="s">
        <v>436</v>
      </c>
      <c r="D97" s="35" t="s">
        <v>78</v>
      </c>
      <c r="E97" s="37" t="s">
        <v>437</v>
      </c>
      <c r="F97" s="38" t="s">
        <v>194</v>
      </c>
      <c r="G97" s="39">
        <v>4</v>
      </c>
      <c r="H97" s="40">
        <v>0</v>
      </c>
      <c r="I97" s="40">
        <f>ROUND(G97*H97,P4)</f>
        <v>0</v>
      </c>
      <c r="J97" s="38" t="s">
        <v>81</v>
      </c>
      <c r="O97" s="41">
        <f>I97*0.21</f>
        <v>0</v>
      </c>
      <c r="P97">
        <v>3</v>
      </c>
    </row>
    <row r="98" ht="30">
      <c r="A98" s="35" t="s">
        <v>82</v>
      </c>
      <c r="B98" s="42"/>
      <c r="C98" s="43"/>
      <c r="D98" s="43"/>
      <c r="E98" s="37" t="s">
        <v>538</v>
      </c>
      <c r="F98" s="43"/>
      <c r="G98" s="43"/>
      <c r="H98" s="43"/>
      <c r="I98" s="43"/>
      <c r="J98" s="44"/>
    </row>
    <row r="99" ht="45">
      <c r="A99" s="35" t="s">
        <v>84</v>
      </c>
      <c r="B99" s="45"/>
      <c r="C99" s="46"/>
      <c r="D99" s="46"/>
      <c r="E99" s="37" t="s">
        <v>539</v>
      </c>
      <c r="F99" s="46"/>
      <c r="G99" s="46"/>
      <c r="H99" s="46"/>
      <c r="I99" s="46"/>
      <c r="J99" s="47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55</v>
      </c>
      <c r="F2" s="15"/>
      <c r="G2" s="15"/>
      <c r="H2" s="15"/>
      <c r="I2" s="15"/>
      <c r="J2" s="17"/>
    </row>
    <row r="3">
      <c r="A3" s="3" t="s">
        <v>56</v>
      </c>
      <c r="B3" s="18" t="s">
        <v>57</v>
      </c>
      <c r="C3" s="19" t="s">
        <v>58</v>
      </c>
      <c r="D3" s="20"/>
      <c r="E3" s="21" t="s">
        <v>59</v>
      </c>
      <c r="F3" s="15"/>
      <c r="G3" s="15"/>
      <c r="H3" s="22" t="s">
        <v>23</v>
      </c>
      <c r="I3" s="23">
        <f>SUMIFS(I8:I113,A8:A113,"SD")</f>
        <v>0</v>
      </c>
      <c r="J3" s="17"/>
      <c r="O3">
        <v>0</v>
      </c>
      <c r="P3">
        <v>2</v>
      </c>
    </row>
    <row r="4">
      <c r="A4" s="3" t="s">
        <v>60</v>
      </c>
      <c r="B4" s="18" t="s">
        <v>61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62</v>
      </c>
      <c r="B5" s="25" t="s">
        <v>63</v>
      </c>
      <c r="C5" s="7" t="s">
        <v>64</v>
      </c>
      <c r="D5" s="7" t="s">
        <v>65</v>
      </c>
      <c r="E5" s="7" t="s">
        <v>66</v>
      </c>
      <c r="F5" s="7" t="s">
        <v>67</v>
      </c>
      <c r="G5" s="7" t="s">
        <v>68</v>
      </c>
      <c r="H5" s="7" t="s">
        <v>69</v>
      </c>
      <c r="I5" s="7"/>
      <c r="J5" s="26" t="s">
        <v>70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71</v>
      </c>
      <c r="I6" s="7" t="s">
        <v>72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73</v>
      </c>
      <c r="B8" s="30"/>
      <c r="C8" s="31" t="s">
        <v>74</v>
      </c>
      <c r="D8" s="32"/>
      <c r="E8" s="29" t="s">
        <v>75</v>
      </c>
      <c r="F8" s="32"/>
      <c r="G8" s="32"/>
      <c r="H8" s="32"/>
      <c r="I8" s="33">
        <f>SUMIFS(I9:I17,A9:A17,"P")</f>
        <v>0</v>
      </c>
      <c r="J8" s="34"/>
    </row>
    <row r="9" ht="30">
      <c r="A9" s="35" t="s">
        <v>76</v>
      </c>
      <c r="B9" s="35">
        <v>1</v>
      </c>
      <c r="C9" s="36" t="s">
        <v>134</v>
      </c>
      <c r="D9" s="35" t="s">
        <v>78</v>
      </c>
      <c r="E9" s="37" t="s">
        <v>135</v>
      </c>
      <c r="F9" s="38" t="s">
        <v>136</v>
      </c>
      <c r="G9" s="39">
        <v>123.88</v>
      </c>
      <c r="H9" s="40">
        <v>0</v>
      </c>
      <c r="I9" s="40">
        <f>ROUND(G9*H9,P4)</f>
        <v>0</v>
      </c>
      <c r="J9" s="38" t="s">
        <v>81</v>
      </c>
      <c r="O9" s="41">
        <f>I9*0.21</f>
        <v>0</v>
      </c>
      <c r="P9">
        <v>3</v>
      </c>
    </row>
    <row r="10">
      <c r="A10" s="35" t="s">
        <v>82</v>
      </c>
      <c r="B10" s="42"/>
      <c r="C10" s="43"/>
      <c r="D10" s="43"/>
      <c r="E10" s="48" t="s">
        <v>78</v>
      </c>
      <c r="F10" s="43"/>
      <c r="G10" s="43"/>
      <c r="H10" s="43"/>
      <c r="I10" s="43"/>
      <c r="J10" s="44"/>
    </row>
    <row r="11" ht="165">
      <c r="A11" s="35" t="s">
        <v>84</v>
      </c>
      <c r="B11" s="42"/>
      <c r="C11" s="43"/>
      <c r="D11" s="43"/>
      <c r="E11" s="37" t="s">
        <v>211</v>
      </c>
      <c r="F11" s="43"/>
      <c r="G11" s="43"/>
      <c r="H11" s="43"/>
      <c r="I11" s="43"/>
      <c r="J11" s="44"/>
    </row>
    <row r="12" ht="30">
      <c r="A12" s="35" t="s">
        <v>76</v>
      </c>
      <c r="B12" s="35">
        <v>2</v>
      </c>
      <c r="C12" s="36" t="s">
        <v>540</v>
      </c>
      <c r="D12" s="35" t="s">
        <v>78</v>
      </c>
      <c r="E12" s="37" t="s">
        <v>541</v>
      </c>
      <c r="F12" s="38" t="s">
        <v>136</v>
      </c>
      <c r="G12" s="39">
        <v>83.159999999999997</v>
      </c>
      <c r="H12" s="40">
        <v>0</v>
      </c>
      <c r="I12" s="40">
        <f>ROUND(G12*H12,P4)</f>
        <v>0</v>
      </c>
      <c r="J12" s="38" t="s">
        <v>81</v>
      </c>
      <c r="O12" s="41">
        <f>I12*0.21</f>
        <v>0</v>
      </c>
      <c r="P12">
        <v>3</v>
      </c>
    </row>
    <row r="13">
      <c r="A13" s="35" t="s">
        <v>82</v>
      </c>
      <c r="B13" s="42"/>
      <c r="C13" s="43"/>
      <c r="D13" s="43"/>
      <c r="E13" s="48" t="s">
        <v>78</v>
      </c>
      <c r="F13" s="43"/>
      <c r="G13" s="43"/>
      <c r="H13" s="43"/>
      <c r="I13" s="43"/>
      <c r="J13" s="44"/>
    </row>
    <row r="14" ht="165">
      <c r="A14" s="35" t="s">
        <v>84</v>
      </c>
      <c r="B14" s="42"/>
      <c r="C14" s="43"/>
      <c r="D14" s="43"/>
      <c r="E14" s="37" t="s">
        <v>137</v>
      </c>
      <c r="F14" s="43"/>
      <c r="G14" s="43"/>
      <c r="H14" s="43"/>
      <c r="I14" s="43"/>
      <c r="J14" s="44"/>
    </row>
    <row r="15" ht="30">
      <c r="A15" s="35" t="s">
        <v>76</v>
      </c>
      <c r="B15" s="35">
        <v>3</v>
      </c>
      <c r="C15" s="36" t="s">
        <v>449</v>
      </c>
      <c r="D15" s="35" t="s">
        <v>78</v>
      </c>
      <c r="E15" s="37" t="s">
        <v>450</v>
      </c>
      <c r="F15" s="38" t="s">
        <v>136</v>
      </c>
      <c r="G15" s="39">
        <v>5</v>
      </c>
      <c r="H15" s="40">
        <v>0</v>
      </c>
      <c r="I15" s="40">
        <f>ROUND(G15*H15,P4)</f>
        <v>0</v>
      </c>
      <c r="J15" s="38" t="s">
        <v>81</v>
      </c>
      <c r="O15" s="41">
        <f>I15*0.21</f>
        <v>0</v>
      </c>
      <c r="P15">
        <v>3</v>
      </c>
    </row>
    <row r="16">
      <c r="A16" s="35" t="s">
        <v>82</v>
      </c>
      <c r="B16" s="42"/>
      <c r="C16" s="43"/>
      <c r="D16" s="43"/>
      <c r="E16" s="48" t="s">
        <v>78</v>
      </c>
      <c r="F16" s="43"/>
      <c r="G16" s="43"/>
      <c r="H16" s="43"/>
      <c r="I16" s="43"/>
      <c r="J16" s="44"/>
    </row>
    <row r="17" ht="165">
      <c r="A17" s="35" t="s">
        <v>84</v>
      </c>
      <c r="B17" s="42"/>
      <c r="C17" s="43"/>
      <c r="D17" s="43"/>
      <c r="E17" s="37" t="s">
        <v>211</v>
      </c>
      <c r="F17" s="43"/>
      <c r="G17" s="43"/>
      <c r="H17" s="43"/>
      <c r="I17" s="43"/>
      <c r="J17" s="44"/>
    </row>
    <row r="18">
      <c r="A18" s="29" t="s">
        <v>73</v>
      </c>
      <c r="B18" s="30"/>
      <c r="C18" s="31" t="s">
        <v>140</v>
      </c>
      <c r="D18" s="32"/>
      <c r="E18" s="29" t="s">
        <v>141</v>
      </c>
      <c r="F18" s="32"/>
      <c r="G18" s="32"/>
      <c r="H18" s="32"/>
      <c r="I18" s="33">
        <f>SUMIFS(I19:I36,A19:A36,"P")</f>
        <v>0</v>
      </c>
      <c r="J18" s="34"/>
    </row>
    <row r="19" ht="30">
      <c r="A19" s="35" t="s">
        <v>76</v>
      </c>
      <c r="B19" s="35">
        <v>4</v>
      </c>
      <c r="C19" s="36" t="s">
        <v>542</v>
      </c>
      <c r="D19" s="35" t="s">
        <v>78</v>
      </c>
      <c r="E19" s="37" t="s">
        <v>543</v>
      </c>
      <c r="F19" s="38" t="s">
        <v>171</v>
      </c>
      <c r="G19" s="39">
        <v>37.799999999999997</v>
      </c>
      <c r="H19" s="40">
        <v>0</v>
      </c>
      <c r="I19" s="40">
        <f>ROUND(G19*H19,P4)</f>
        <v>0</v>
      </c>
      <c r="J19" s="38" t="s">
        <v>81</v>
      </c>
      <c r="O19" s="41">
        <f>I19*0.21</f>
        <v>0</v>
      </c>
      <c r="P19">
        <v>3</v>
      </c>
    </row>
    <row r="20" ht="30">
      <c r="A20" s="35" t="s">
        <v>82</v>
      </c>
      <c r="B20" s="42"/>
      <c r="C20" s="43"/>
      <c r="D20" s="43"/>
      <c r="E20" s="37" t="s">
        <v>544</v>
      </c>
      <c r="F20" s="43"/>
      <c r="G20" s="43"/>
      <c r="H20" s="43"/>
      <c r="I20" s="43"/>
      <c r="J20" s="44"/>
    </row>
    <row r="21" ht="90">
      <c r="A21" s="35" t="s">
        <v>84</v>
      </c>
      <c r="B21" s="42"/>
      <c r="C21" s="43"/>
      <c r="D21" s="43"/>
      <c r="E21" s="37" t="s">
        <v>236</v>
      </c>
      <c r="F21" s="43"/>
      <c r="G21" s="43"/>
      <c r="H21" s="43"/>
      <c r="I21" s="43"/>
      <c r="J21" s="44"/>
    </row>
    <row r="22">
      <c r="A22" s="35" t="s">
        <v>76</v>
      </c>
      <c r="B22" s="35">
        <v>5</v>
      </c>
      <c r="C22" s="36" t="s">
        <v>246</v>
      </c>
      <c r="D22" s="35" t="s">
        <v>78</v>
      </c>
      <c r="E22" s="37" t="s">
        <v>247</v>
      </c>
      <c r="F22" s="38" t="s">
        <v>194</v>
      </c>
      <c r="G22" s="39">
        <v>3</v>
      </c>
      <c r="H22" s="40">
        <v>0</v>
      </c>
      <c r="I22" s="40">
        <f>ROUND(G22*H22,P4)</f>
        <v>0</v>
      </c>
      <c r="J22" s="38" t="s">
        <v>81</v>
      </c>
      <c r="O22" s="41">
        <f>I22*0.21</f>
        <v>0</v>
      </c>
      <c r="P22">
        <v>3</v>
      </c>
    </row>
    <row r="23">
      <c r="A23" s="35" t="s">
        <v>82</v>
      </c>
      <c r="B23" s="42"/>
      <c r="C23" s="43"/>
      <c r="D23" s="43"/>
      <c r="E23" s="37" t="s">
        <v>248</v>
      </c>
      <c r="F23" s="43"/>
      <c r="G23" s="43"/>
      <c r="H23" s="43"/>
      <c r="I23" s="43"/>
      <c r="J23" s="44"/>
    </row>
    <row r="24" ht="30">
      <c r="A24" s="35" t="s">
        <v>84</v>
      </c>
      <c r="B24" s="42"/>
      <c r="C24" s="43"/>
      <c r="D24" s="43"/>
      <c r="E24" s="37" t="s">
        <v>249</v>
      </c>
      <c r="F24" s="43"/>
      <c r="G24" s="43"/>
      <c r="H24" s="43"/>
      <c r="I24" s="43"/>
      <c r="J24" s="44"/>
    </row>
    <row r="25">
      <c r="A25" s="35" t="s">
        <v>76</v>
      </c>
      <c r="B25" s="35">
        <v>6</v>
      </c>
      <c r="C25" s="36" t="s">
        <v>252</v>
      </c>
      <c r="D25" s="35"/>
      <c r="E25" s="37" t="s">
        <v>253</v>
      </c>
      <c r="F25" s="38" t="s">
        <v>171</v>
      </c>
      <c r="G25" s="39">
        <v>60.399999999999999</v>
      </c>
      <c r="H25" s="40">
        <v>0</v>
      </c>
      <c r="I25" s="40">
        <f>ROUND(G25*H25,P4)</f>
        <v>0</v>
      </c>
      <c r="J25" s="38" t="s">
        <v>81</v>
      </c>
      <c r="O25" s="41">
        <f>I25*0.21</f>
        <v>0</v>
      </c>
      <c r="P25">
        <v>3</v>
      </c>
    </row>
    <row r="26" ht="30">
      <c r="A26" s="35" t="s">
        <v>82</v>
      </c>
      <c r="B26" s="42"/>
      <c r="C26" s="43"/>
      <c r="D26" s="43"/>
      <c r="E26" s="37" t="s">
        <v>457</v>
      </c>
      <c r="F26" s="43"/>
      <c r="G26" s="43"/>
      <c r="H26" s="43"/>
      <c r="I26" s="43"/>
      <c r="J26" s="44"/>
    </row>
    <row r="27" ht="409.5">
      <c r="A27" s="35" t="s">
        <v>84</v>
      </c>
      <c r="B27" s="42"/>
      <c r="C27" s="43"/>
      <c r="D27" s="43"/>
      <c r="E27" s="37" t="s">
        <v>458</v>
      </c>
      <c r="F27" s="43"/>
      <c r="G27" s="43"/>
      <c r="H27" s="43"/>
      <c r="I27" s="43"/>
      <c r="J27" s="44"/>
    </row>
    <row r="28">
      <c r="A28" s="35" t="s">
        <v>76</v>
      </c>
      <c r="B28" s="35">
        <v>7</v>
      </c>
      <c r="C28" s="36" t="s">
        <v>174</v>
      </c>
      <c r="D28" s="35" t="s">
        <v>78</v>
      </c>
      <c r="E28" s="37" t="s">
        <v>175</v>
      </c>
      <c r="F28" s="38" t="s">
        <v>171</v>
      </c>
      <c r="G28" s="39">
        <v>60.399999999999999</v>
      </c>
      <c r="H28" s="40">
        <v>0</v>
      </c>
      <c r="I28" s="40">
        <f>ROUND(G28*H28,P4)</f>
        <v>0</v>
      </c>
      <c r="J28" s="38" t="s">
        <v>81</v>
      </c>
      <c r="O28" s="41">
        <f>I28*0.21</f>
        <v>0</v>
      </c>
      <c r="P28">
        <v>3</v>
      </c>
    </row>
    <row r="29">
      <c r="A29" s="35" t="s">
        <v>82</v>
      </c>
      <c r="B29" s="42"/>
      <c r="C29" s="43"/>
      <c r="D29" s="43"/>
      <c r="E29" s="48" t="s">
        <v>78</v>
      </c>
      <c r="F29" s="43"/>
      <c r="G29" s="43"/>
      <c r="H29" s="43"/>
      <c r="I29" s="43"/>
      <c r="J29" s="44"/>
    </row>
    <row r="30" ht="240">
      <c r="A30" s="35" t="s">
        <v>84</v>
      </c>
      <c r="B30" s="42"/>
      <c r="C30" s="43"/>
      <c r="D30" s="43"/>
      <c r="E30" s="37" t="s">
        <v>177</v>
      </c>
      <c r="F30" s="43"/>
      <c r="G30" s="43"/>
      <c r="H30" s="43"/>
      <c r="I30" s="43"/>
      <c r="J30" s="44"/>
    </row>
    <row r="31">
      <c r="A31" s="35" t="s">
        <v>76</v>
      </c>
      <c r="B31" s="35">
        <v>8</v>
      </c>
      <c r="C31" s="36" t="s">
        <v>281</v>
      </c>
      <c r="D31" s="35" t="s">
        <v>78</v>
      </c>
      <c r="E31" s="37" t="s">
        <v>282</v>
      </c>
      <c r="F31" s="38" t="s">
        <v>171</v>
      </c>
      <c r="G31" s="39">
        <v>49.5</v>
      </c>
      <c r="H31" s="40">
        <v>0</v>
      </c>
      <c r="I31" s="40">
        <f>ROUND(G31*H31,P4)</f>
        <v>0</v>
      </c>
      <c r="J31" s="38" t="s">
        <v>81</v>
      </c>
      <c r="O31" s="41">
        <f>I31*0.21</f>
        <v>0</v>
      </c>
      <c r="P31">
        <v>3</v>
      </c>
    </row>
    <row r="32">
      <c r="A32" s="35" t="s">
        <v>82</v>
      </c>
      <c r="B32" s="42"/>
      <c r="C32" s="43"/>
      <c r="D32" s="43"/>
      <c r="E32" s="37" t="s">
        <v>460</v>
      </c>
      <c r="F32" s="43"/>
      <c r="G32" s="43"/>
      <c r="H32" s="43"/>
      <c r="I32" s="43"/>
      <c r="J32" s="44"/>
    </row>
    <row r="33" ht="390">
      <c r="A33" s="35" t="s">
        <v>84</v>
      </c>
      <c r="B33" s="42"/>
      <c r="C33" s="43"/>
      <c r="D33" s="43"/>
      <c r="E33" s="37" t="s">
        <v>284</v>
      </c>
      <c r="F33" s="43"/>
      <c r="G33" s="43"/>
      <c r="H33" s="43"/>
      <c r="I33" s="43"/>
      <c r="J33" s="44"/>
    </row>
    <row r="34">
      <c r="A34" s="35" t="s">
        <v>76</v>
      </c>
      <c r="B34" s="35">
        <v>9</v>
      </c>
      <c r="C34" s="36" t="s">
        <v>289</v>
      </c>
      <c r="D34" s="35" t="s">
        <v>78</v>
      </c>
      <c r="E34" s="37" t="s">
        <v>290</v>
      </c>
      <c r="F34" s="38" t="s">
        <v>144</v>
      </c>
      <c r="G34" s="39">
        <v>67.400000000000006</v>
      </c>
      <c r="H34" s="40">
        <v>0</v>
      </c>
      <c r="I34" s="40">
        <f>ROUND(G34*H34,P4)</f>
        <v>0</v>
      </c>
      <c r="J34" s="38" t="s">
        <v>81</v>
      </c>
      <c r="O34" s="41">
        <f>I34*0.21</f>
        <v>0</v>
      </c>
      <c r="P34">
        <v>3</v>
      </c>
    </row>
    <row r="35">
      <c r="A35" s="35" t="s">
        <v>82</v>
      </c>
      <c r="B35" s="42"/>
      <c r="C35" s="43"/>
      <c r="D35" s="43"/>
      <c r="E35" s="37" t="s">
        <v>462</v>
      </c>
      <c r="F35" s="43"/>
      <c r="G35" s="43"/>
      <c r="H35" s="43"/>
      <c r="I35" s="43"/>
      <c r="J35" s="44"/>
    </row>
    <row r="36" ht="30">
      <c r="A36" s="35" t="s">
        <v>84</v>
      </c>
      <c r="B36" s="42"/>
      <c r="C36" s="43"/>
      <c r="D36" s="43"/>
      <c r="E36" s="37" t="s">
        <v>291</v>
      </c>
      <c r="F36" s="43"/>
      <c r="G36" s="43"/>
      <c r="H36" s="43"/>
      <c r="I36" s="43"/>
      <c r="J36" s="44"/>
    </row>
    <row r="37">
      <c r="A37" s="29" t="s">
        <v>73</v>
      </c>
      <c r="B37" s="30"/>
      <c r="C37" s="31" t="s">
        <v>219</v>
      </c>
      <c r="D37" s="32"/>
      <c r="E37" s="29" t="s">
        <v>220</v>
      </c>
      <c r="F37" s="32"/>
      <c r="G37" s="32"/>
      <c r="H37" s="32"/>
      <c r="I37" s="33">
        <f>SUMIFS(I38:I46,A38:A46,"P")</f>
        <v>0</v>
      </c>
      <c r="J37" s="34"/>
    </row>
    <row r="38">
      <c r="A38" s="35" t="s">
        <v>76</v>
      </c>
      <c r="B38" s="35">
        <v>10</v>
      </c>
      <c r="C38" s="36" t="s">
        <v>323</v>
      </c>
      <c r="D38" s="35" t="s">
        <v>91</v>
      </c>
      <c r="E38" s="37" t="s">
        <v>324</v>
      </c>
      <c r="F38" s="38" t="s">
        <v>144</v>
      </c>
      <c r="G38" s="39">
        <v>67.400000000000006</v>
      </c>
      <c r="H38" s="40">
        <v>0</v>
      </c>
      <c r="I38" s="40">
        <f>ROUND(G38*H38,P4)</f>
        <v>0</v>
      </c>
      <c r="J38" s="38" t="s">
        <v>81</v>
      </c>
      <c r="O38" s="41">
        <f>I38*0.21</f>
        <v>0</v>
      </c>
      <c r="P38">
        <v>3</v>
      </c>
    </row>
    <row r="39" ht="30">
      <c r="A39" s="35" t="s">
        <v>82</v>
      </c>
      <c r="B39" s="42"/>
      <c r="C39" s="43"/>
      <c r="D39" s="43"/>
      <c r="E39" s="37" t="s">
        <v>545</v>
      </c>
      <c r="F39" s="43"/>
      <c r="G39" s="43"/>
      <c r="H39" s="43"/>
      <c r="I39" s="43"/>
      <c r="J39" s="44"/>
    </row>
    <row r="40" ht="75">
      <c r="A40" s="35" t="s">
        <v>84</v>
      </c>
      <c r="B40" s="42"/>
      <c r="C40" s="43"/>
      <c r="D40" s="43"/>
      <c r="E40" s="37" t="s">
        <v>465</v>
      </c>
      <c r="F40" s="43"/>
      <c r="G40" s="43"/>
      <c r="H40" s="43"/>
      <c r="I40" s="43"/>
      <c r="J40" s="44"/>
    </row>
    <row r="41">
      <c r="A41" s="35" t="s">
        <v>76</v>
      </c>
      <c r="B41" s="35">
        <v>11</v>
      </c>
      <c r="C41" s="36" t="s">
        <v>323</v>
      </c>
      <c r="D41" s="35" t="s">
        <v>95</v>
      </c>
      <c r="E41" s="37" t="s">
        <v>324</v>
      </c>
      <c r="F41" s="38" t="s">
        <v>144</v>
      </c>
      <c r="G41" s="39">
        <v>201.25</v>
      </c>
      <c r="H41" s="40">
        <v>0</v>
      </c>
      <c r="I41" s="40">
        <f>ROUND(G41*H41,P4)</f>
        <v>0</v>
      </c>
      <c r="J41" s="38" t="s">
        <v>81</v>
      </c>
      <c r="O41" s="41">
        <f>I41*0.21</f>
        <v>0</v>
      </c>
      <c r="P41">
        <v>3</v>
      </c>
    </row>
    <row r="42" ht="30">
      <c r="A42" s="35" t="s">
        <v>82</v>
      </c>
      <c r="B42" s="42"/>
      <c r="C42" s="43"/>
      <c r="D42" s="43"/>
      <c r="E42" s="37" t="s">
        <v>546</v>
      </c>
      <c r="F42" s="43"/>
      <c r="G42" s="43"/>
      <c r="H42" s="43"/>
      <c r="I42" s="43"/>
      <c r="J42" s="44"/>
    </row>
    <row r="43" ht="75">
      <c r="A43" s="35" t="s">
        <v>84</v>
      </c>
      <c r="B43" s="42"/>
      <c r="C43" s="43"/>
      <c r="D43" s="43"/>
      <c r="E43" s="37" t="s">
        <v>326</v>
      </c>
      <c r="F43" s="43"/>
      <c r="G43" s="43"/>
      <c r="H43" s="43"/>
      <c r="I43" s="43"/>
      <c r="J43" s="44"/>
    </row>
    <row r="44">
      <c r="A44" s="35" t="s">
        <v>76</v>
      </c>
      <c r="B44" s="35">
        <v>12</v>
      </c>
      <c r="C44" s="36" t="s">
        <v>547</v>
      </c>
      <c r="D44" s="35" t="s">
        <v>78</v>
      </c>
      <c r="E44" s="37" t="s">
        <v>548</v>
      </c>
      <c r="F44" s="38" t="s">
        <v>171</v>
      </c>
      <c r="G44" s="39">
        <v>1.2</v>
      </c>
      <c r="H44" s="40">
        <v>0</v>
      </c>
      <c r="I44" s="40">
        <f>ROUND(G44*H44,P4)</f>
        <v>0</v>
      </c>
      <c r="J44" s="38" t="s">
        <v>81</v>
      </c>
      <c r="O44" s="41">
        <f>I44*0.21</f>
        <v>0</v>
      </c>
      <c r="P44">
        <v>3</v>
      </c>
    </row>
    <row r="45">
      <c r="A45" s="35" t="s">
        <v>82</v>
      </c>
      <c r="B45" s="42"/>
      <c r="C45" s="43"/>
      <c r="D45" s="43"/>
      <c r="E45" s="37" t="s">
        <v>549</v>
      </c>
      <c r="F45" s="43"/>
      <c r="G45" s="43"/>
      <c r="H45" s="43"/>
      <c r="I45" s="43"/>
      <c r="J45" s="44"/>
    </row>
    <row r="46" ht="409.5">
      <c r="A46" s="35" t="s">
        <v>84</v>
      </c>
      <c r="B46" s="42"/>
      <c r="C46" s="43"/>
      <c r="D46" s="43"/>
      <c r="E46" s="37" t="s">
        <v>550</v>
      </c>
      <c r="F46" s="43"/>
      <c r="G46" s="43"/>
      <c r="H46" s="43"/>
      <c r="I46" s="43"/>
      <c r="J46" s="44"/>
    </row>
    <row r="47">
      <c r="A47" s="29" t="s">
        <v>73</v>
      </c>
      <c r="B47" s="30"/>
      <c r="C47" s="31" t="s">
        <v>339</v>
      </c>
      <c r="D47" s="32"/>
      <c r="E47" s="29" t="s">
        <v>340</v>
      </c>
      <c r="F47" s="32"/>
      <c r="G47" s="32"/>
      <c r="H47" s="32"/>
      <c r="I47" s="33">
        <f>SUMIFS(I48:I65,A48:A65,"P")</f>
        <v>0</v>
      </c>
      <c r="J47" s="34"/>
    </row>
    <row r="48">
      <c r="A48" s="35" t="s">
        <v>76</v>
      </c>
      <c r="B48" s="35">
        <v>13</v>
      </c>
      <c r="C48" s="36" t="s">
        <v>345</v>
      </c>
      <c r="D48" s="35"/>
      <c r="E48" s="37" t="s">
        <v>346</v>
      </c>
      <c r="F48" s="38" t="s">
        <v>171</v>
      </c>
      <c r="G48" s="39">
        <v>3.6000000000000001</v>
      </c>
      <c r="H48" s="40">
        <v>0</v>
      </c>
      <c r="I48" s="40">
        <f>ROUND(G48*H48,P4)</f>
        <v>0</v>
      </c>
      <c r="J48" s="38" t="s">
        <v>81</v>
      </c>
      <c r="O48" s="41">
        <f>I48*0.21</f>
        <v>0</v>
      </c>
      <c r="P48">
        <v>3</v>
      </c>
    </row>
    <row r="49">
      <c r="A49" s="35" t="s">
        <v>82</v>
      </c>
      <c r="B49" s="42"/>
      <c r="C49" s="43"/>
      <c r="D49" s="43"/>
      <c r="E49" s="37" t="s">
        <v>347</v>
      </c>
      <c r="F49" s="43"/>
      <c r="G49" s="43"/>
      <c r="H49" s="43"/>
      <c r="I49" s="43"/>
      <c r="J49" s="44"/>
    </row>
    <row r="50" ht="409.5">
      <c r="A50" s="35" t="s">
        <v>84</v>
      </c>
      <c r="B50" s="42"/>
      <c r="C50" s="43"/>
      <c r="D50" s="43"/>
      <c r="E50" s="37" t="s">
        <v>348</v>
      </c>
      <c r="F50" s="43"/>
      <c r="G50" s="43"/>
      <c r="H50" s="43"/>
      <c r="I50" s="43"/>
      <c r="J50" s="44"/>
    </row>
    <row r="51">
      <c r="A51" s="35" t="s">
        <v>76</v>
      </c>
      <c r="B51" s="35">
        <v>14</v>
      </c>
      <c r="C51" s="36" t="s">
        <v>349</v>
      </c>
      <c r="D51" s="35"/>
      <c r="E51" s="37" t="s">
        <v>350</v>
      </c>
      <c r="F51" s="38" t="s">
        <v>171</v>
      </c>
      <c r="G51" s="39">
        <v>3.6000000000000001</v>
      </c>
      <c r="H51" s="40">
        <v>0</v>
      </c>
      <c r="I51" s="40">
        <f>ROUND(G51*H51,P4)</f>
        <v>0</v>
      </c>
      <c r="J51" s="38" t="s">
        <v>81</v>
      </c>
      <c r="O51" s="41">
        <f>I51*0.21</f>
        <v>0</v>
      </c>
      <c r="P51">
        <v>3</v>
      </c>
    </row>
    <row r="52">
      <c r="A52" s="35" t="s">
        <v>82</v>
      </c>
      <c r="B52" s="42"/>
      <c r="C52" s="43"/>
      <c r="D52" s="43"/>
      <c r="E52" s="37" t="s">
        <v>351</v>
      </c>
      <c r="F52" s="43"/>
      <c r="G52" s="43"/>
      <c r="H52" s="43"/>
      <c r="I52" s="43"/>
      <c r="J52" s="44"/>
    </row>
    <row r="53" ht="60">
      <c r="A53" s="35" t="s">
        <v>84</v>
      </c>
      <c r="B53" s="42"/>
      <c r="C53" s="43"/>
      <c r="D53" s="43"/>
      <c r="E53" s="37" t="s">
        <v>352</v>
      </c>
      <c r="F53" s="43"/>
      <c r="G53" s="43"/>
      <c r="H53" s="43"/>
      <c r="I53" s="43"/>
      <c r="J53" s="44"/>
    </row>
    <row r="54">
      <c r="A54" s="35" t="s">
        <v>76</v>
      </c>
      <c r="B54" s="35">
        <v>15</v>
      </c>
      <c r="C54" s="36" t="s">
        <v>551</v>
      </c>
      <c r="D54" s="35" t="s">
        <v>78</v>
      </c>
      <c r="E54" s="37" t="s">
        <v>552</v>
      </c>
      <c r="F54" s="38" t="s">
        <v>171</v>
      </c>
      <c r="G54" s="39">
        <v>8.6999999999999993</v>
      </c>
      <c r="H54" s="40">
        <v>0</v>
      </c>
      <c r="I54" s="40">
        <f>ROUND(G54*H54,P4)</f>
        <v>0</v>
      </c>
      <c r="J54" s="38" t="s">
        <v>81</v>
      </c>
      <c r="O54" s="41">
        <f>I54*0.21</f>
        <v>0</v>
      </c>
      <c r="P54">
        <v>3</v>
      </c>
    </row>
    <row r="55">
      <c r="A55" s="35" t="s">
        <v>82</v>
      </c>
      <c r="B55" s="42"/>
      <c r="C55" s="43"/>
      <c r="D55" s="43"/>
      <c r="E55" s="37" t="s">
        <v>553</v>
      </c>
      <c r="F55" s="43"/>
      <c r="G55" s="43"/>
      <c r="H55" s="43"/>
      <c r="I55" s="43"/>
      <c r="J55" s="44"/>
    </row>
    <row r="56" ht="60">
      <c r="A56" s="35" t="s">
        <v>84</v>
      </c>
      <c r="B56" s="42"/>
      <c r="C56" s="43"/>
      <c r="D56" s="43"/>
      <c r="E56" s="37" t="s">
        <v>330</v>
      </c>
      <c r="F56" s="43"/>
      <c r="G56" s="43"/>
      <c r="H56" s="43"/>
      <c r="I56" s="43"/>
      <c r="J56" s="44"/>
    </row>
    <row r="57">
      <c r="A57" s="35" t="s">
        <v>76</v>
      </c>
      <c r="B57" s="35">
        <v>16</v>
      </c>
      <c r="C57" s="36" t="s">
        <v>475</v>
      </c>
      <c r="D57" s="35" t="s">
        <v>78</v>
      </c>
      <c r="E57" s="37" t="s">
        <v>476</v>
      </c>
      <c r="F57" s="38" t="s">
        <v>171</v>
      </c>
      <c r="G57" s="39">
        <v>1.5</v>
      </c>
      <c r="H57" s="40">
        <v>0</v>
      </c>
      <c r="I57" s="40">
        <f>ROUND(G57*H57,P4)</f>
        <v>0</v>
      </c>
      <c r="J57" s="38" t="s">
        <v>81</v>
      </c>
      <c r="O57" s="41">
        <f>I57*0.21</f>
        <v>0</v>
      </c>
      <c r="P57">
        <v>3</v>
      </c>
    </row>
    <row r="58" ht="30">
      <c r="A58" s="35" t="s">
        <v>82</v>
      </c>
      <c r="B58" s="42"/>
      <c r="C58" s="43"/>
      <c r="D58" s="43"/>
      <c r="E58" s="37" t="s">
        <v>477</v>
      </c>
      <c r="F58" s="43"/>
      <c r="G58" s="43"/>
      <c r="H58" s="43"/>
      <c r="I58" s="43"/>
      <c r="J58" s="44"/>
    </row>
    <row r="59" ht="75">
      <c r="A59" s="35" t="s">
        <v>84</v>
      </c>
      <c r="B59" s="42"/>
      <c r="C59" s="43"/>
      <c r="D59" s="43"/>
      <c r="E59" s="37" t="s">
        <v>554</v>
      </c>
      <c r="F59" s="43"/>
      <c r="G59" s="43"/>
      <c r="H59" s="43"/>
      <c r="I59" s="43"/>
      <c r="J59" s="44"/>
    </row>
    <row r="60">
      <c r="A60" s="35" t="s">
        <v>76</v>
      </c>
      <c r="B60" s="35">
        <v>17</v>
      </c>
      <c r="C60" s="36" t="s">
        <v>356</v>
      </c>
      <c r="D60" s="35"/>
      <c r="E60" s="37" t="s">
        <v>357</v>
      </c>
      <c r="F60" s="38" t="s">
        <v>171</v>
      </c>
      <c r="G60" s="39">
        <v>7.2000000000000002</v>
      </c>
      <c r="H60" s="40">
        <v>0</v>
      </c>
      <c r="I60" s="40">
        <f>ROUND(G60*H60,P4)</f>
        <v>0</v>
      </c>
      <c r="J60" s="38" t="s">
        <v>81</v>
      </c>
      <c r="O60" s="41">
        <f>I60*0.21</f>
        <v>0</v>
      </c>
      <c r="P60">
        <v>3</v>
      </c>
    </row>
    <row r="61" ht="30">
      <c r="A61" s="35" t="s">
        <v>82</v>
      </c>
      <c r="B61" s="42"/>
      <c r="C61" s="43"/>
      <c r="D61" s="43"/>
      <c r="E61" s="37" t="s">
        <v>358</v>
      </c>
      <c r="F61" s="43"/>
      <c r="G61" s="43"/>
      <c r="H61" s="43"/>
      <c r="I61" s="43"/>
      <c r="J61" s="44"/>
    </row>
    <row r="62" ht="150">
      <c r="A62" s="35" t="s">
        <v>84</v>
      </c>
      <c r="B62" s="42"/>
      <c r="C62" s="43"/>
      <c r="D62" s="43"/>
      <c r="E62" s="37" t="s">
        <v>359</v>
      </c>
      <c r="F62" s="43"/>
      <c r="G62" s="43"/>
      <c r="H62" s="43"/>
      <c r="I62" s="43"/>
      <c r="J62" s="44"/>
    </row>
    <row r="63">
      <c r="A63" s="35" t="s">
        <v>76</v>
      </c>
      <c r="B63" s="35">
        <v>18</v>
      </c>
      <c r="C63" s="36" t="s">
        <v>479</v>
      </c>
      <c r="D63" s="35" t="s">
        <v>78</v>
      </c>
      <c r="E63" s="37" t="s">
        <v>480</v>
      </c>
      <c r="F63" s="38" t="s">
        <v>171</v>
      </c>
      <c r="G63" s="39">
        <v>4.7999999999999998</v>
      </c>
      <c r="H63" s="40">
        <v>0</v>
      </c>
      <c r="I63" s="40">
        <f>ROUND(G63*H63,P4)</f>
        <v>0</v>
      </c>
      <c r="J63" s="38" t="s">
        <v>81</v>
      </c>
      <c r="O63" s="41">
        <f>I63*0.21</f>
        <v>0</v>
      </c>
      <c r="P63">
        <v>3</v>
      </c>
    </row>
    <row r="64">
      <c r="A64" s="35" t="s">
        <v>82</v>
      </c>
      <c r="B64" s="42"/>
      <c r="C64" s="43"/>
      <c r="D64" s="43"/>
      <c r="E64" s="37" t="s">
        <v>481</v>
      </c>
      <c r="F64" s="43"/>
      <c r="G64" s="43"/>
      <c r="H64" s="43"/>
      <c r="I64" s="43"/>
      <c r="J64" s="44"/>
    </row>
    <row r="65" ht="409.5">
      <c r="A65" s="35" t="s">
        <v>84</v>
      </c>
      <c r="B65" s="42"/>
      <c r="C65" s="43"/>
      <c r="D65" s="43"/>
      <c r="E65" s="37" t="s">
        <v>555</v>
      </c>
      <c r="F65" s="43"/>
      <c r="G65" s="43"/>
      <c r="H65" s="43"/>
      <c r="I65" s="43"/>
      <c r="J65" s="44"/>
    </row>
    <row r="66">
      <c r="A66" s="29" t="s">
        <v>73</v>
      </c>
      <c r="B66" s="30"/>
      <c r="C66" s="31" t="s">
        <v>360</v>
      </c>
      <c r="D66" s="32"/>
      <c r="E66" s="29" t="s">
        <v>361</v>
      </c>
      <c r="F66" s="32"/>
      <c r="G66" s="32"/>
      <c r="H66" s="32"/>
      <c r="I66" s="33">
        <f>SUMIFS(I67:I93,A67:A93,"P")</f>
        <v>0</v>
      </c>
      <c r="J66" s="34"/>
    </row>
    <row r="67">
      <c r="A67" s="35" t="s">
        <v>76</v>
      </c>
      <c r="B67" s="35">
        <v>19</v>
      </c>
      <c r="C67" s="36" t="s">
        <v>362</v>
      </c>
      <c r="D67" s="35" t="s">
        <v>91</v>
      </c>
      <c r="E67" s="37" t="s">
        <v>363</v>
      </c>
      <c r="F67" s="38" t="s">
        <v>144</v>
      </c>
      <c r="G67" s="39">
        <v>40.25</v>
      </c>
      <c r="H67" s="40">
        <v>0</v>
      </c>
      <c r="I67" s="40">
        <f>ROUND(G67*H67,P4)</f>
        <v>0</v>
      </c>
      <c r="J67" s="38" t="s">
        <v>81</v>
      </c>
      <c r="O67" s="41">
        <f>I67*0.21</f>
        <v>0</v>
      </c>
      <c r="P67">
        <v>3</v>
      </c>
    </row>
    <row r="68">
      <c r="A68" s="35" t="s">
        <v>82</v>
      </c>
      <c r="B68" s="42"/>
      <c r="C68" s="43"/>
      <c r="D68" s="43"/>
      <c r="E68" s="37" t="s">
        <v>364</v>
      </c>
      <c r="F68" s="43"/>
      <c r="G68" s="43"/>
      <c r="H68" s="43"/>
      <c r="I68" s="43"/>
      <c r="J68" s="44"/>
    </row>
    <row r="69" ht="90">
      <c r="A69" s="35" t="s">
        <v>84</v>
      </c>
      <c r="B69" s="42"/>
      <c r="C69" s="43"/>
      <c r="D69" s="43"/>
      <c r="E69" s="37" t="s">
        <v>365</v>
      </c>
      <c r="F69" s="43"/>
      <c r="G69" s="43"/>
      <c r="H69" s="43"/>
      <c r="I69" s="43"/>
      <c r="J69" s="44"/>
    </row>
    <row r="70">
      <c r="A70" s="35" t="s">
        <v>76</v>
      </c>
      <c r="B70" s="35">
        <v>20</v>
      </c>
      <c r="C70" s="36" t="s">
        <v>362</v>
      </c>
      <c r="D70" s="35" t="s">
        <v>95</v>
      </c>
      <c r="E70" s="37" t="s">
        <v>363</v>
      </c>
      <c r="F70" s="38" t="s">
        <v>144</v>
      </c>
      <c r="G70" s="39">
        <v>201.25</v>
      </c>
      <c r="H70" s="40">
        <v>0</v>
      </c>
      <c r="I70" s="40">
        <f>ROUND(G70*H70,P4)</f>
        <v>0</v>
      </c>
      <c r="J70" s="38" t="s">
        <v>81</v>
      </c>
      <c r="O70" s="41">
        <f>I70*0.21</f>
        <v>0</v>
      </c>
      <c r="P70">
        <v>3</v>
      </c>
    </row>
    <row r="71">
      <c r="A71" s="35" t="s">
        <v>82</v>
      </c>
      <c r="B71" s="42"/>
      <c r="C71" s="43"/>
      <c r="D71" s="43"/>
      <c r="E71" s="37" t="s">
        <v>366</v>
      </c>
      <c r="F71" s="43"/>
      <c r="G71" s="43"/>
      <c r="H71" s="43"/>
      <c r="I71" s="43"/>
      <c r="J71" s="44"/>
    </row>
    <row r="72" ht="60">
      <c r="A72" s="35" t="s">
        <v>84</v>
      </c>
      <c r="B72" s="42"/>
      <c r="C72" s="43"/>
      <c r="D72" s="43"/>
      <c r="E72" s="37" t="s">
        <v>534</v>
      </c>
      <c r="F72" s="43"/>
      <c r="G72" s="43"/>
      <c r="H72" s="43"/>
      <c r="I72" s="43"/>
      <c r="J72" s="44"/>
    </row>
    <row r="73">
      <c r="A73" s="35" t="s">
        <v>76</v>
      </c>
      <c r="B73" s="35">
        <v>21</v>
      </c>
      <c r="C73" s="36" t="s">
        <v>556</v>
      </c>
      <c r="D73" s="35" t="s">
        <v>78</v>
      </c>
      <c r="E73" s="37" t="s">
        <v>557</v>
      </c>
      <c r="F73" s="38" t="s">
        <v>144</v>
      </c>
      <c r="G73" s="39">
        <v>126</v>
      </c>
      <c r="H73" s="40">
        <v>0</v>
      </c>
      <c r="I73" s="40">
        <f>ROUND(G73*H73,P4)</f>
        <v>0</v>
      </c>
      <c r="J73" s="38" t="s">
        <v>81</v>
      </c>
      <c r="O73" s="41">
        <f>I73*0.21</f>
        <v>0</v>
      </c>
      <c r="P73">
        <v>3</v>
      </c>
    </row>
    <row r="74">
      <c r="A74" s="35" t="s">
        <v>82</v>
      </c>
      <c r="B74" s="42"/>
      <c r="C74" s="43"/>
      <c r="D74" s="43"/>
      <c r="E74" s="37" t="s">
        <v>558</v>
      </c>
      <c r="F74" s="43"/>
      <c r="G74" s="43"/>
      <c r="H74" s="43"/>
      <c r="I74" s="43"/>
      <c r="J74" s="44"/>
    </row>
    <row r="75" ht="120">
      <c r="A75" s="35" t="s">
        <v>84</v>
      </c>
      <c r="B75" s="42"/>
      <c r="C75" s="43"/>
      <c r="D75" s="43"/>
      <c r="E75" s="37" t="s">
        <v>371</v>
      </c>
      <c r="F75" s="43"/>
      <c r="G75" s="43"/>
      <c r="H75" s="43"/>
      <c r="I75" s="43"/>
      <c r="J75" s="44"/>
    </row>
    <row r="76">
      <c r="A76" s="35" t="s">
        <v>76</v>
      </c>
      <c r="B76" s="35">
        <v>22</v>
      </c>
      <c r="C76" s="36" t="s">
        <v>372</v>
      </c>
      <c r="D76" s="35" t="s">
        <v>78</v>
      </c>
      <c r="E76" s="37" t="s">
        <v>373</v>
      </c>
      <c r="F76" s="38" t="s">
        <v>144</v>
      </c>
      <c r="G76" s="39">
        <v>36.399999999999999</v>
      </c>
      <c r="H76" s="40">
        <v>0</v>
      </c>
      <c r="I76" s="40">
        <f>ROUND(G76*H76,P4)</f>
        <v>0</v>
      </c>
      <c r="J76" s="38" t="s">
        <v>81</v>
      </c>
      <c r="O76" s="41">
        <f>I76*0.21</f>
        <v>0</v>
      </c>
      <c r="P76">
        <v>3</v>
      </c>
    </row>
    <row r="77">
      <c r="A77" s="35" t="s">
        <v>82</v>
      </c>
      <c r="B77" s="42"/>
      <c r="C77" s="43"/>
      <c r="D77" s="43"/>
      <c r="E77" s="37" t="s">
        <v>374</v>
      </c>
      <c r="F77" s="43"/>
      <c r="G77" s="43"/>
      <c r="H77" s="43"/>
      <c r="I77" s="43"/>
      <c r="J77" s="44"/>
    </row>
    <row r="78" ht="75">
      <c r="A78" s="35" t="s">
        <v>84</v>
      </c>
      <c r="B78" s="42"/>
      <c r="C78" s="43"/>
      <c r="D78" s="43"/>
      <c r="E78" s="37" t="s">
        <v>536</v>
      </c>
      <c r="F78" s="43"/>
      <c r="G78" s="43"/>
      <c r="H78" s="43"/>
      <c r="I78" s="43"/>
      <c r="J78" s="44"/>
    </row>
    <row r="79">
      <c r="A79" s="35" t="s">
        <v>76</v>
      </c>
      <c r="B79" s="35">
        <v>23</v>
      </c>
      <c r="C79" s="36" t="s">
        <v>376</v>
      </c>
      <c r="D79" s="35" t="s">
        <v>78</v>
      </c>
      <c r="E79" s="37" t="s">
        <v>377</v>
      </c>
      <c r="F79" s="38" t="s">
        <v>144</v>
      </c>
      <c r="G79" s="39">
        <v>42.329999999999998</v>
      </c>
      <c r="H79" s="40">
        <v>0</v>
      </c>
      <c r="I79" s="40">
        <f>ROUND(G79*H79,P4)</f>
        <v>0</v>
      </c>
      <c r="J79" s="38" t="s">
        <v>81</v>
      </c>
      <c r="O79" s="41">
        <f>I79*0.21</f>
        <v>0</v>
      </c>
      <c r="P79">
        <v>3</v>
      </c>
    </row>
    <row r="80">
      <c r="A80" s="35" t="s">
        <v>82</v>
      </c>
      <c r="B80" s="42"/>
      <c r="C80" s="43"/>
      <c r="D80" s="43"/>
      <c r="E80" s="37" t="s">
        <v>378</v>
      </c>
      <c r="F80" s="43"/>
      <c r="G80" s="43"/>
      <c r="H80" s="43"/>
      <c r="I80" s="43"/>
      <c r="J80" s="44"/>
    </row>
    <row r="81" ht="75">
      <c r="A81" s="35" t="s">
        <v>84</v>
      </c>
      <c r="B81" s="42"/>
      <c r="C81" s="43"/>
      <c r="D81" s="43"/>
      <c r="E81" s="37" t="s">
        <v>536</v>
      </c>
      <c r="F81" s="43"/>
      <c r="G81" s="43"/>
      <c r="H81" s="43"/>
      <c r="I81" s="43"/>
      <c r="J81" s="44"/>
    </row>
    <row r="82">
      <c r="A82" s="35" t="s">
        <v>76</v>
      </c>
      <c r="B82" s="35">
        <v>24</v>
      </c>
      <c r="C82" s="36" t="s">
        <v>379</v>
      </c>
      <c r="D82" s="35" t="s">
        <v>78</v>
      </c>
      <c r="E82" s="37" t="s">
        <v>380</v>
      </c>
      <c r="F82" s="38" t="s">
        <v>144</v>
      </c>
      <c r="G82" s="39">
        <v>41.5</v>
      </c>
      <c r="H82" s="40">
        <v>0</v>
      </c>
      <c r="I82" s="40">
        <f>ROUND(G82*H82,P4)</f>
        <v>0</v>
      </c>
      <c r="J82" s="38" t="s">
        <v>81</v>
      </c>
      <c r="O82" s="41">
        <f>I82*0.21</f>
        <v>0</v>
      </c>
      <c r="P82">
        <v>3</v>
      </c>
    </row>
    <row r="83">
      <c r="A83" s="35" t="s">
        <v>82</v>
      </c>
      <c r="B83" s="42"/>
      <c r="C83" s="43"/>
      <c r="D83" s="43"/>
      <c r="E83" s="37" t="s">
        <v>381</v>
      </c>
      <c r="F83" s="43"/>
      <c r="G83" s="43"/>
      <c r="H83" s="43"/>
      <c r="I83" s="43"/>
      <c r="J83" s="44"/>
    </row>
    <row r="84" ht="75">
      <c r="A84" s="35" t="s">
        <v>84</v>
      </c>
      <c r="B84" s="42"/>
      <c r="C84" s="43"/>
      <c r="D84" s="43"/>
      <c r="E84" s="37" t="s">
        <v>536</v>
      </c>
      <c r="F84" s="43"/>
      <c r="G84" s="43"/>
      <c r="H84" s="43"/>
      <c r="I84" s="43"/>
      <c r="J84" s="44"/>
    </row>
    <row r="85">
      <c r="A85" s="35" t="s">
        <v>76</v>
      </c>
      <c r="B85" s="35">
        <v>25</v>
      </c>
      <c r="C85" s="36" t="s">
        <v>389</v>
      </c>
      <c r="D85" s="35" t="s">
        <v>78</v>
      </c>
      <c r="E85" s="37" t="s">
        <v>390</v>
      </c>
      <c r="F85" s="38" t="s">
        <v>144</v>
      </c>
      <c r="G85" s="39">
        <v>41.5</v>
      </c>
      <c r="H85" s="40">
        <v>0</v>
      </c>
      <c r="I85" s="40">
        <f>ROUND(G85*H85,P4)</f>
        <v>0</v>
      </c>
      <c r="J85" s="38" t="s">
        <v>81</v>
      </c>
      <c r="O85" s="41">
        <f>I85*0.21</f>
        <v>0</v>
      </c>
      <c r="P85">
        <v>3</v>
      </c>
    </row>
    <row r="86">
      <c r="A86" s="35" t="s">
        <v>82</v>
      </c>
      <c r="B86" s="42"/>
      <c r="C86" s="43"/>
      <c r="D86" s="43"/>
      <c r="E86" s="37" t="s">
        <v>391</v>
      </c>
      <c r="F86" s="43"/>
      <c r="G86" s="43"/>
      <c r="H86" s="43"/>
      <c r="I86" s="43"/>
      <c r="J86" s="44"/>
    </row>
    <row r="87" ht="195">
      <c r="A87" s="35" t="s">
        <v>84</v>
      </c>
      <c r="B87" s="42"/>
      <c r="C87" s="43"/>
      <c r="D87" s="43"/>
      <c r="E87" s="37" t="s">
        <v>392</v>
      </c>
      <c r="F87" s="43"/>
      <c r="G87" s="43"/>
      <c r="H87" s="43"/>
      <c r="I87" s="43"/>
      <c r="J87" s="44"/>
    </row>
    <row r="88">
      <c r="A88" s="35" t="s">
        <v>76</v>
      </c>
      <c r="B88" s="35">
        <v>26</v>
      </c>
      <c r="C88" s="36" t="s">
        <v>393</v>
      </c>
      <c r="D88" s="35" t="s">
        <v>78</v>
      </c>
      <c r="E88" s="37" t="s">
        <v>394</v>
      </c>
      <c r="F88" s="38" t="s">
        <v>144</v>
      </c>
      <c r="G88" s="39">
        <v>42.329999999999998</v>
      </c>
      <c r="H88" s="40">
        <v>0</v>
      </c>
      <c r="I88" s="40">
        <f>ROUND(G88*H88,P4)</f>
        <v>0</v>
      </c>
      <c r="J88" s="38" t="s">
        <v>81</v>
      </c>
      <c r="O88" s="41">
        <f>I88*0.21</f>
        <v>0</v>
      </c>
      <c r="P88">
        <v>3</v>
      </c>
    </row>
    <row r="89">
      <c r="A89" s="35" t="s">
        <v>82</v>
      </c>
      <c r="B89" s="42"/>
      <c r="C89" s="43"/>
      <c r="D89" s="43"/>
      <c r="E89" s="37" t="s">
        <v>395</v>
      </c>
      <c r="F89" s="43"/>
      <c r="G89" s="43"/>
      <c r="H89" s="43"/>
      <c r="I89" s="43"/>
      <c r="J89" s="44"/>
    </row>
    <row r="90" ht="195">
      <c r="A90" s="35" t="s">
        <v>84</v>
      </c>
      <c r="B90" s="42"/>
      <c r="C90" s="43"/>
      <c r="D90" s="43"/>
      <c r="E90" s="37" t="s">
        <v>392</v>
      </c>
      <c r="F90" s="43"/>
      <c r="G90" s="43"/>
      <c r="H90" s="43"/>
      <c r="I90" s="43"/>
      <c r="J90" s="44"/>
    </row>
    <row r="91">
      <c r="A91" s="35" t="s">
        <v>76</v>
      </c>
      <c r="B91" s="35">
        <v>27</v>
      </c>
      <c r="C91" s="36" t="s">
        <v>396</v>
      </c>
      <c r="D91" s="35" t="s">
        <v>78</v>
      </c>
      <c r="E91" s="37" t="s">
        <v>397</v>
      </c>
      <c r="F91" s="38" t="s">
        <v>144</v>
      </c>
      <c r="G91" s="39">
        <v>36.399999999999999</v>
      </c>
      <c r="H91" s="40">
        <v>0</v>
      </c>
      <c r="I91" s="40">
        <f>ROUND(G91*H91,P4)</f>
        <v>0</v>
      </c>
      <c r="J91" s="38" t="s">
        <v>81</v>
      </c>
      <c r="O91" s="41">
        <f>I91*0.21</f>
        <v>0</v>
      </c>
      <c r="P91">
        <v>3</v>
      </c>
    </row>
    <row r="92">
      <c r="A92" s="35" t="s">
        <v>82</v>
      </c>
      <c r="B92" s="42"/>
      <c r="C92" s="43"/>
      <c r="D92" s="43"/>
      <c r="E92" s="37" t="s">
        <v>398</v>
      </c>
      <c r="F92" s="43"/>
      <c r="G92" s="43"/>
      <c r="H92" s="43"/>
      <c r="I92" s="43"/>
      <c r="J92" s="44"/>
    </row>
    <row r="93" ht="195">
      <c r="A93" s="35" t="s">
        <v>84</v>
      </c>
      <c r="B93" s="42"/>
      <c r="C93" s="43"/>
      <c r="D93" s="43"/>
      <c r="E93" s="37" t="s">
        <v>392</v>
      </c>
      <c r="F93" s="43"/>
      <c r="G93" s="43"/>
      <c r="H93" s="43"/>
      <c r="I93" s="43"/>
      <c r="J93" s="44"/>
    </row>
    <row r="94">
      <c r="A94" s="29" t="s">
        <v>73</v>
      </c>
      <c r="B94" s="30"/>
      <c r="C94" s="31" t="s">
        <v>399</v>
      </c>
      <c r="D94" s="32"/>
      <c r="E94" s="29" t="s">
        <v>400</v>
      </c>
      <c r="F94" s="32"/>
      <c r="G94" s="32"/>
      <c r="H94" s="32"/>
      <c r="I94" s="33">
        <f>SUMIFS(I95:I97,A95:A97,"P")</f>
        <v>0</v>
      </c>
      <c r="J94" s="34"/>
    </row>
    <row r="95">
      <c r="A95" s="35" t="s">
        <v>76</v>
      </c>
      <c r="B95" s="35">
        <v>28</v>
      </c>
      <c r="C95" s="36" t="s">
        <v>412</v>
      </c>
      <c r="D95" s="35" t="s">
        <v>78</v>
      </c>
      <c r="E95" s="37" t="s">
        <v>413</v>
      </c>
      <c r="F95" s="38" t="s">
        <v>153</v>
      </c>
      <c r="G95" s="39">
        <v>1</v>
      </c>
      <c r="H95" s="40">
        <v>0</v>
      </c>
      <c r="I95" s="40">
        <f>ROUND(G95*H95,P4)</f>
        <v>0</v>
      </c>
      <c r="J95" s="38" t="s">
        <v>81</v>
      </c>
      <c r="O95" s="41">
        <f>I95*0.21</f>
        <v>0</v>
      </c>
      <c r="P95">
        <v>3</v>
      </c>
    </row>
    <row r="96">
      <c r="A96" s="35" t="s">
        <v>82</v>
      </c>
      <c r="B96" s="42"/>
      <c r="C96" s="43"/>
      <c r="D96" s="43"/>
      <c r="E96" s="37" t="s">
        <v>414</v>
      </c>
      <c r="F96" s="43"/>
      <c r="G96" s="43"/>
      <c r="H96" s="43"/>
      <c r="I96" s="43"/>
      <c r="J96" s="44"/>
    </row>
    <row r="97" ht="90">
      <c r="A97" s="35" t="s">
        <v>84</v>
      </c>
      <c r="B97" s="42"/>
      <c r="C97" s="43"/>
      <c r="D97" s="43"/>
      <c r="E97" s="37" t="s">
        <v>559</v>
      </c>
      <c r="F97" s="43"/>
      <c r="G97" s="43"/>
      <c r="H97" s="43"/>
      <c r="I97" s="43"/>
      <c r="J97" s="44"/>
    </row>
    <row r="98">
      <c r="A98" s="29" t="s">
        <v>73</v>
      </c>
      <c r="B98" s="30"/>
      <c r="C98" s="31" t="s">
        <v>190</v>
      </c>
      <c r="D98" s="32"/>
      <c r="E98" s="29" t="s">
        <v>191</v>
      </c>
      <c r="F98" s="32"/>
      <c r="G98" s="32"/>
      <c r="H98" s="32"/>
      <c r="I98" s="33">
        <f>SUMIFS(I99:I113,A99:A113,"P")</f>
        <v>0</v>
      </c>
      <c r="J98" s="34"/>
    </row>
    <row r="99">
      <c r="A99" s="35" t="s">
        <v>76</v>
      </c>
      <c r="B99" s="35">
        <v>29</v>
      </c>
      <c r="C99" s="36" t="s">
        <v>560</v>
      </c>
      <c r="D99" s="35" t="s">
        <v>78</v>
      </c>
      <c r="E99" s="37" t="s">
        <v>561</v>
      </c>
      <c r="F99" s="38" t="s">
        <v>194</v>
      </c>
      <c r="G99" s="39">
        <v>30</v>
      </c>
      <c r="H99" s="40">
        <v>0</v>
      </c>
      <c r="I99" s="40">
        <f>ROUND(G99*H99,P4)</f>
        <v>0</v>
      </c>
      <c r="J99" s="38" t="s">
        <v>81</v>
      </c>
      <c r="O99" s="41">
        <f>I99*0.21</f>
        <v>0</v>
      </c>
      <c r="P99">
        <v>3</v>
      </c>
    </row>
    <row r="100">
      <c r="A100" s="35" t="s">
        <v>82</v>
      </c>
      <c r="B100" s="42"/>
      <c r="C100" s="43"/>
      <c r="D100" s="43"/>
      <c r="E100" s="37" t="s">
        <v>562</v>
      </c>
      <c r="F100" s="43"/>
      <c r="G100" s="43"/>
      <c r="H100" s="43"/>
      <c r="I100" s="43"/>
      <c r="J100" s="44"/>
    </row>
    <row r="101" ht="75">
      <c r="A101" s="35" t="s">
        <v>84</v>
      </c>
      <c r="B101" s="42"/>
      <c r="C101" s="43"/>
      <c r="D101" s="43"/>
      <c r="E101" s="37" t="s">
        <v>508</v>
      </c>
      <c r="F101" s="43"/>
      <c r="G101" s="43"/>
      <c r="H101" s="43"/>
      <c r="I101" s="43"/>
      <c r="J101" s="44"/>
    </row>
    <row r="102">
      <c r="A102" s="35" t="s">
        <v>76</v>
      </c>
      <c r="B102" s="35">
        <v>30</v>
      </c>
      <c r="C102" s="36" t="s">
        <v>433</v>
      </c>
      <c r="D102" s="35" t="s">
        <v>78</v>
      </c>
      <c r="E102" s="37" t="s">
        <v>434</v>
      </c>
      <c r="F102" s="38" t="s">
        <v>194</v>
      </c>
      <c r="G102" s="39">
        <v>3</v>
      </c>
      <c r="H102" s="40">
        <v>0</v>
      </c>
      <c r="I102" s="40">
        <f>ROUND(G102*H102,P4)</f>
        <v>0</v>
      </c>
      <c r="J102" s="38" t="s">
        <v>81</v>
      </c>
      <c r="O102" s="41">
        <f>I102*0.21</f>
        <v>0</v>
      </c>
      <c r="P102">
        <v>3</v>
      </c>
    </row>
    <row r="103">
      <c r="A103" s="35" t="s">
        <v>82</v>
      </c>
      <c r="B103" s="42"/>
      <c r="C103" s="43"/>
      <c r="D103" s="43"/>
      <c r="E103" s="48" t="s">
        <v>78</v>
      </c>
      <c r="F103" s="43"/>
      <c r="G103" s="43"/>
      <c r="H103" s="43"/>
      <c r="I103" s="43"/>
      <c r="J103" s="44"/>
    </row>
    <row r="104" ht="30">
      <c r="A104" s="35" t="s">
        <v>84</v>
      </c>
      <c r="B104" s="42"/>
      <c r="C104" s="43"/>
      <c r="D104" s="43"/>
      <c r="E104" s="37" t="s">
        <v>435</v>
      </c>
      <c r="F104" s="43"/>
      <c r="G104" s="43"/>
      <c r="H104" s="43"/>
      <c r="I104" s="43"/>
      <c r="J104" s="44"/>
    </row>
    <row r="105">
      <c r="A105" s="35" t="s">
        <v>76</v>
      </c>
      <c r="B105" s="35">
        <v>31</v>
      </c>
      <c r="C105" s="36" t="s">
        <v>436</v>
      </c>
      <c r="D105" s="35" t="s">
        <v>78</v>
      </c>
      <c r="E105" s="37" t="s">
        <v>437</v>
      </c>
      <c r="F105" s="38" t="s">
        <v>194</v>
      </c>
      <c r="G105" s="39">
        <v>3</v>
      </c>
      <c r="H105" s="40">
        <v>0</v>
      </c>
      <c r="I105" s="40">
        <f>ROUND(G105*H105,P4)</f>
        <v>0</v>
      </c>
      <c r="J105" s="38" t="s">
        <v>81</v>
      </c>
      <c r="O105" s="41">
        <f>I105*0.21</f>
        <v>0</v>
      </c>
      <c r="P105">
        <v>3</v>
      </c>
    </row>
    <row r="106" ht="30">
      <c r="A106" s="35" t="s">
        <v>82</v>
      </c>
      <c r="B106" s="42"/>
      <c r="C106" s="43"/>
      <c r="D106" s="43"/>
      <c r="E106" s="37" t="s">
        <v>538</v>
      </c>
      <c r="F106" s="43"/>
      <c r="G106" s="43"/>
      <c r="H106" s="43"/>
      <c r="I106" s="43"/>
      <c r="J106" s="44"/>
    </row>
    <row r="107" ht="45">
      <c r="A107" s="35" t="s">
        <v>84</v>
      </c>
      <c r="B107" s="42"/>
      <c r="C107" s="43"/>
      <c r="D107" s="43"/>
      <c r="E107" s="37" t="s">
        <v>539</v>
      </c>
      <c r="F107" s="43"/>
      <c r="G107" s="43"/>
      <c r="H107" s="43"/>
      <c r="I107" s="43"/>
      <c r="J107" s="44"/>
    </row>
    <row r="108">
      <c r="A108" s="35" t="s">
        <v>76</v>
      </c>
      <c r="B108" s="35">
        <v>32</v>
      </c>
      <c r="C108" s="36" t="s">
        <v>517</v>
      </c>
      <c r="D108" s="35" t="s">
        <v>78</v>
      </c>
      <c r="E108" s="37" t="s">
        <v>518</v>
      </c>
      <c r="F108" s="38" t="s">
        <v>171</v>
      </c>
      <c r="G108" s="39">
        <v>2</v>
      </c>
      <c r="H108" s="40">
        <v>0</v>
      </c>
      <c r="I108" s="40">
        <f>ROUND(G108*H108,P4)</f>
        <v>0</v>
      </c>
      <c r="J108" s="38" t="s">
        <v>81</v>
      </c>
      <c r="O108" s="41">
        <f>I108*0.21</f>
        <v>0</v>
      </c>
      <c r="P108">
        <v>3</v>
      </c>
    </row>
    <row r="109">
      <c r="A109" s="35" t="s">
        <v>82</v>
      </c>
      <c r="B109" s="42"/>
      <c r="C109" s="43"/>
      <c r="D109" s="43"/>
      <c r="E109" s="48" t="s">
        <v>78</v>
      </c>
      <c r="F109" s="43"/>
      <c r="G109" s="43"/>
      <c r="H109" s="43"/>
      <c r="I109" s="43"/>
      <c r="J109" s="44"/>
    </row>
    <row r="110" ht="150">
      <c r="A110" s="35" t="s">
        <v>84</v>
      </c>
      <c r="B110" s="42"/>
      <c r="C110" s="43"/>
      <c r="D110" s="43"/>
      <c r="E110" s="37" t="s">
        <v>563</v>
      </c>
      <c r="F110" s="43"/>
      <c r="G110" s="43"/>
      <c r="H110" s="43"/>
      <c r="I110" s="43"/>
      <c r="J110" s="44"/>
    </row>
    <row r="111">
      <c r="A111" s="35" t="s">
        <v>76</v>
      </c>
      <c r="B111" s="35">
        <v>33</v>
      </c>
      <c r="C111" s="36" t="s">
        <v>564</v>
      </c>
      <c r="D111" s="35" t="s">
        <v>78</v>
      </c>
      <c r="E111" s="37" t="s">
        <v>565</v>
      </c>
      <c r="F111" s="38" t="s">
        <v>194</v>
      </c>
      <c r="G111" s="39">
        <v>27</v>
      </c>
      <c r="H111" s="40">
        <v>0</v>
      </c>
      <c r="I111" s="40">
        <f>ROUND(G111*H111,P4)</f>
        <v>0</v>
      </c>
      <c r="J111" s="38" t="s">
        <v>81</v>
      </c>
      <c r="O111" s="41">
        <f>I111*0.21</f>
        <v>0</v>
      </c>
      <c r="P111">
        <v>3</v>
      </c>
    </row>
    <row r="112">
      <c r="A112" s="35" t="s">
        <v>82</v>
      </c>
      <c r="B112" s="42"/>
      <c r="C112" s="43"/>
      <c r="D112" s="43"/>
      <c r="E112" s="37" t="s">
        <v>521</v>
      </c>
      <c r="F112" s="43"/>
      <c r="G112" s="43"/>
      <c r="H112" s="43"/>
      <c r="I112" s="43"/>
      <c r="J112" s="44"/>
    </row>
    <row r="113" ht="180">
      <c r="A113" s="35" t="s">
        <v>84</v>
      </c>
      <c r="B113" s="45"/>
      <c r="C113" s="46"/>
      <c r="D113" s="46"/>
      <c r="E113" s="37" t="s">
        <v>522</v>
      </c>
      <c r="F113" s="46"/>
      <c r="G113" s="46"/>
      <c r="H113" s="46"/>
      <c r="I113" s="46"/>
      <c r="J113" s="47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55</v>
      </c>
      <c r="F2" s="15"/>
      <c r="G2" s="15"/>
      <c r="H2" s="15"/>
      <c r="I2" s="15"/>
      <c r="J2" s="17"/>
    </row>
    <row r="3">
      <c r="A3" s="3" t="s">
        <v>56</v>
      </c>
      <c r="B3" s="18" t="s">
        <v>57</v>
      </c>
      <c r="C3" s="19" t="s">
        <v>58</v>
      </c>
      <c r="D3" s="20"/>
      <c r="E3" s="21" t="s">
        <v>59</v>
      </c>
      <c r="F3" s="15"/>
      <c r="G3" s="15"/>
      <c r="H3" s="22" t="s">
        <v>25</v>
      </c>
      <c r="I3" s="23">
        <f>SUMIFS(I8:I41,A8:A41,"SD")</f>
        <v>0</v>
      </c>
      <c r="J3" s="17"/>
      <c r="O3">
        <v>0</v>
      </c>
      <c r="P3">
        <v>2</v>
      </c>
    </row>
    <row r="4">
      <c r="A4" s="3" t="s">
        <v>60</v>
      </c>
      <c r="B4" s="18" t="s">
        <v>61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62</v>
      </c>
      <c r="B5" s="25" t="s">
        <v>63</v>
      </c>
      <c r="C5" s="7" t="s">
        <v>64</v>
      </c>
      <c r="D5" s="7" t="s">
        <v>65</v>
      </c>
      <c r="E5" s="7" t="s">
        <v>66</v>
      </c>
      <c r="F5" s="7" t="s">
        <v>67</v>
      </c>
      <c r="G5" s="7" t="s">
        <v>68</v>
      </c>
      <c r="H5" s="7" t="s">
        <v>69</v>
      </c>
      <c r="I5" s="7"/>
      <c r="J5" s="26" t="s">
        <v>70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71</v>
      </c>
      <c r="I6" s="7" t="s">
        <v>72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73</v>
      </c>
      <c r="B8" s="30"/>
      <c r="C8" s="31" t="s">
        <v>140</v>
      </c>
      <c r="D8" s="32"/>
      <c r="E8" s="29" t="s">
        <v>141</v>
      </c>
      <c r="F8" s="32"/>
      <c r="G8" s="32"/>
      <c r="H8" s="32"/>
      <c r="I8" s="33">
        <f>SUMIFS(I9:I11,A9:A11,"P")</f>
        <v>0</v>
      </c>
      <c r="J8" s="34"/>
    </row>
    <row r="9">
      <c r="A9" s="35" t="s">
        <v>76</v>
      </c>
      <c r="B9" s="35">
        <v>1</v>
      </c>
      <c r="C9" s="36" t="s">
        <v>289</v>
      </c>
      <c r="D9" s="35" t="s">
        <v>78</v>
      </c>
      <c r="E9" s="37" t="s">
        <v>290</v>
      </c>
      <c r="F9" s="38" t="s">
        <v>144</v>
      </c>
      <c r="G9" s="39">
        <v>283.01499999999999</v>
      </c>
      <c r="H9" s="40">
        <v>0</v>
      </c>
      <c r="I9" s="40">
        <f>ROUND(G9*H9,P4)</f>
        <v>0</v>
      </c>
      <c r="J9" s="38" t="s">
        <v>81</v>
      </c>
      <c r="O9" s="41">
        <f>I9*0.21</f>
        <v>0</v>
      </c>
      <c r="P9">
        <v>3</v>
      </c>
    </row>
    <row r="10">
      <c r="A10" s="35" t="s">
        <v>82</v>
      </c>
      <c r="B10" s="42"/>
      <c r="C10" s="43"/>
      <c r="D10" s="43"/>
      <c r="E10" s="48" t="s">
        <v>78</v>
      </c>
      <c r="F10" s="43"/>
      <c r="G10" s="43"/>
      <c r="H10" s="43"/>
      <c r="I10" s="43"/>
      <c r="J10" s="44"/>
    </row>
    <row r="11" ht="30">
      <c r="A11" s="35" t="s">
        <v>84</v>
      </c>
      <c r="B11" s="42"/>
      <c r="C11" s="43"/>
      <c r="D11" s="43"/>
      <c r="E11" s="37" t="s">
        <v>291</v>
      </c>
      <c r="F11" s="43"/>
      <c r="G11" s="43"/>
      <c r="H11" s="43"/>
      <c r="I11" s="43"/>
      <c r="J11" s="44"/>
    </row>
    <row r="12">
      <c r="A12" s="29" t="s">
        <v>73</v>
      </c>
      <c r="B12" s="30"/>
      <c r="C12" s="31" t="s">
        <v>219</v>
      </c>
      <c r="D12" s="32"/>
      <c r="E12" s="29" t="s">
        <v>220</v>
      </c>
      <c r="F12" s="32"/>
      <c r="G12" s="32"/>
      <c r="H12" s="32"/>
      <c r="I12" s="33">
        <f>SUMIFS(I13:I15,A13:A15,"P")</f>
        <v>0</v>
      </c>
      <c r="J12" s="34"/>
    </row>
    <row r="13">
      <c r="A13" s="35" t="s">
        <v>76</v>
      </c>
      <c r="B13" s="35">
        <v>2</v>
      </c>
      <c r="C13" s="36" t="s">
        <v>323</v>
      </c>
      <c r="D13" s="35" t="s">
        <v>78</v>
      </c>
      <c r="E13" s="37" t="s">
        <v>324</v>
      </c>
      <c r="F13" s="38" t="s">
        <v>144</v>
      </c>
      <c r="G13" s="39">
        <v>283.01499999999999</v>
      </c>
      <c r="H13" s="40">
        <v>0</v>
      </c>
      <c r="I13" s="40">
        <f>ROUND(G13*H13,P4)</f>
        <v>0</v>
      </c>
      <c r="J13" s="38" t="s">
        <v>81</v>
      </c>
      <c r="O13" s="41">
        <f>I13*0.21</f>
        <v>0</v>
      </c>
      <c r="P13">
        <v>3</v>
      </c>
    </row>
    <row r="14">
      <c r="A14" s="35" t="s">
        <v>82</v>
      </c>
      <c r="B14" s="42"/>
      <c r="C14" s="43"/>
      <c r="D14" s="43"/>
      <c r="E14" s="37" t="s">
        <v>566</v>
      </c>
      <c r="F14" s="43"/>
      <c r="G14" s="43"/>
      <c r="H14" s="43"/>
      <c r="I14" s="43"/>
      <c r="J14" s="44"/>
    </row>
    <row r="15" ht="75">
      <c r="A15" s="35" t="s">
        <v>84</v>
      </c>
      <c r="B15" s="42"/>
      <c r="C15" s="43"/>
      <c r="D15" s="43"/>
      <c r="E15" s="37" t="s">
        <v>326</v>
      </c>
      <c r="F15" s="43"/>
      <c r="G15" s="43"/>
      <c r="H15" s="43"/>
      <c r="I15" s="43"/>
      <c r="J15" s="44"/>
    </row>
    <row r="16">
      <c r="A16" s="29" t="s">
        <v>73</v>
      </c>
      <c r="B16" s="30"/>
      <c r="C16" s="31" t="s">
        <v>360</v>
      </c>
      <c r="D16" s="32"/>
      <c r="E16" s="29" t="s">
        <v>361</v>
      </c>
      <c r="F16" s="32"/>
      <c r="G16" s="32"/>
      <c r="H16" s="32"/>
      <c r="I16" s="33">
        <f>SUMIFS(I17:I31,A17:A31,"P")</f>
        <v>0</v>
      </c>
      <c r="J16" s="34"/>
    </row>
    <row r="17">
      <c r="A17" s="35" t="s">
        <v>76</v>
      </c>
      <c r="B17" s="35">
        <v>3</v>
      </c>
      <c r="C17" s="36" t="s">
        <v>362</v>
      </c>
      <c r="D17" s="35" t="s">
        <v>78</v>
      </c>
      <c r="E17" s="37" t="s">
        <v>363</v>
      </c>
      <c r="F17" s="38" t="s">
        <v>144</v>
      </c>
      <c r="G17" s="39">
        <v>283.01499999999999</v>
      </c>
      <c r="H17" s="40">
        <v>0</v>
      </c>
      <c r="I17" s="40">
        <f>ROUND(G17*H17,P4)</f>
        <v>0</v>
      </c>
      <c r="J17" s="38" t="s">
        <v>81</v>
      </c>
      <c r="O17" s="41">
        <f>I17*0.21</f>
        <v>0</v>
      </c>
      <c r="P17">
        <v>3</v>
      </c>
    </row>
    <row r="18">
      <c r="A18" s="35" t="s">
        <v>82</v>
      </c>
      <c r="B18" s="42"/>
      <c r="C18" s="43"/>
      <c r="D18" s="43"/>
      <c r="E18" s="37" t="s">
        <v>567</v>
      </c>
      <c r="F18" s="43"/>
      <c r="G18" s="43"/>
      <c r="H18" s="43"/>
      <c r="I18" s="43"/>
      <c r="J18" s="44"/>
    </row>
    <row r="19" ht="60">
      <c r="A19" s="35" t="s">
        <v>84</v>
      </c>
      <c r="B19" s="42"/>
      <c r="C19" s="43"/>
      <c r="D19" s="43"/>
      <c r="E19" s="37" t="s">
        <v>367</v>
      </c>
      <c r="F19" s="43"/>
      <c r="G19" s="43"/>
      <c r="H19" s="43"/>
      <c r="I19" s="43"/>
      <c r="J19" s="44"/>
    </row>
    <row r="20">
      <c r="A20" s="35" t="s">
        <v>76</v>
      </c>
      <c r="B20" s="35">
        <v>4</v>
      </c>
      <c r="C20" s="36" t="s">
        <v>568</v>
      </c>
      <c r="D20" s="35" t="s">
        <v>78</v>
      </c>
      <c r="E20" s="37" t="s">
        <v>569</v>
      </c>
      <c r="F20" s="38" t="s">
        <v>144</v>
      </c>
      <c r="G20" s="39">
        <v>5.5</v>
      </c>
      <c r="H20" s="40">
        <v>0</v>
      </c>
      <c r="I20" s="40">
        <f>ROUND(G20*H20,P4)</f>
        <v>0</v>
      </c>
      <c r="J20" s="38" t="s">
        <v>81</v>
      </c>
      <c r="O20" s="41">
        <f>I20*0.21</f>
        <v>0</v>
      </c>
      <c r="P20">
        <v>3</v>
      </c>
    </row>
    <row r="21">
      <c r="A21" s="35" t="s">
        <v>82</v>
      </c>
      <c r="B21" s="42"/>
      <c r="C21" s="43"/>
      <c r="D21" s="43"/>
      <c r="E21" s="37" t="s">
        <v>570</v>
      </c>
      <c r="F21" s="43"/>
      <c r="G21" s="43"/>
      <c r="H21" s="43"/>
      <c r="I21" s="43"/>
      <c r="J21" s="44"/>
    </row>
    <row r="22" ht="195">
      <c r="A22" s="35" t="s">
        <v>84</v>
      </c>
      <c r="B22" s="42"/>
      <c r="C22" s="43"/>
      <c r="D22" s="43"/>
      <c r="E22" s="37" t="s">
        <v>571</v>
      </c>
      <c r="F22" s="43"/>
      <c r="G22" s="43"/>
      <c r="H22" s="43"/>
      <c r="I22" s="43"/>
      <c r="J22" s="44"/>
    </row>
    <row r="23">
      <c r="A23" s="35" t="s">
        <v>76</v>
      </c>
      <c r="B23" s="35">
        <v>5</v>
      </c>
      <c r="C23" s="36" t="s">
        <v>572</v>
      </c>
      <c r="D23" s="35" t="s">
        <v>78</v>
      </c>
      <c r="E23" s="37" t="s">
        <v>573</v>
      </c>
      <c r="F23" s="38" t="s">
        <v>144</v>
      </c>
      <c r="G23" s="39">
        <v>224.5</v>
      </c>
      <c r="H23" s="40">
        <v>0</v>
      </c>
      <c r="I23" s="40">
        <f>ROUND(G23*H23,P4)</f>
        <v>0</v>
      </c>
      <c r="J23" s="38" t="s">
        <v>81</v>
      </c>
      <c r="O23" s="41">
        <f>I23*0.21</f>
        <v>0</v>
      </c>
      <c r="P23">
        <v>3</v>
      </c>
    </row>
    <row r="24" ht="30">
      <c r="A24" s="35" t="s">
        <v>82</v>
      </c>
      <c r="B24" s="42"/>
      <c r="C24" s="43"/>
      <c r="D24" s="43"/>
      <c r="E24" s="37" t="s">
        <v>574</v>
      </c>
      <c r="F24" s="43"/>
      <c r="G24" s="43"/>
      <c r="H24" s="43"/>
      <c r="I24" s="43"/>
      <c r="J24" s="44"/>
    </row>
    <row r="25" ht="195">
      <c r="A25" s="35" t="s">
        <v>84</v>
      </c>
      <c r="B25" s="42"/>
      <c r="C25" s="43"/>
      <c r="D25" s="43"/>
      <c r="E25" s="37" t="s">
        <v>571</v>
      </c>
      <c r="F25" s="43"/>
      <c r="G25" s="43"/>
      <c r="H25" s="43"/>
      <c r="I25" s="43"/>
      <c r="J25" s="44"/>
    </row>
    <row r="26">
      <c r="A26" s="35" t="s">
        <v>76</v>
      </c>
      <c r="B26" s="35">
        <v>6</v>
      </c>
      <c r="C26" s="36" t="s">
        <v>575</v>
      </c>
      <c r="D26" s="35" t="s">
        <v>78</v>
      </c>
      <c r="E26" s="37" t="s">
        <v>576</v>
      </c>
      <c r="F26" s="38" t="s">
        <v>144</v>
      </c>
      <c r="G26" s="39">
        <v>7.2000000000000002</v>
      </c>
      <c r="H26" s="40">
        <v>0</v>
      </c>
      <c r="I26" s="40">
        <f>ROUND(G26*H26,P4)</f>
        <v>0</v>
      </c>
      <c r="J26" s="38" t="s">
        <v>81</v>
      </c>
      <c r="O26" s="41">
        <f>I26*0.21</f>
        <v>0</v>
      </c>
      <c r="P26">
        <v>3</v>
      </c>
    </row>
    <row r="27">
      <c r="A27" s="35" t="s">
        <v>82</v>
      </c>
      <c r="B27" s="42"/>
      <c r="C27" s="43"/>
      <c r="D27" s="43"/>
      <c r="E27" s="37" t="s">
        <v>577</v>
      </c>
      <c r="F27" s="43"/>
      <c r="G27" s="43"/>
      <c r="H27" s="43"/>
      <c r="I27" s="43"/>
      <c r="J27" s="44"/>
    </row>
    <row r="28" ht="195">
      <c r="A28" s="35" t="s">
        <v>84</v>
      </c>
      <c r="B28" s="42"/>
      <c r="C28" s="43"/>
      <c r="D28" s="43"/>
      <c r="E28" s="37" t="s">
        <v>571</v>
      </c>
      <c r="F28" s="43"/>
      <c r="G28" s="43"/>
      <c r="H28" s="43"/>
      <c r="I28" s="43"/>
      <c r="J28" s="44"/>
    </row>
    <row r="29" ht="30">
      <c r="A29" s="35" t="s">
        <v>76</v>
      </c>
      <c r="B29" s="35">
        <v>7</v>
      </c>
      <c r="C29" s="36" t="s">
        <v>578</v>
      </c>
      <c r="D29" s="35" t="s">
        <v>78</v>
      </c>
      <c r="E29" s="37" t="s">
        <v>579</v>
      </c>
      <c r="F29" s="38" t="s">
        <v>144</v>
      </c>
      <c r="G29" s="39">
        <v>8.9000000000000004</v>
      </c>
      <c r="H29" s="40">
        <v>0</v>
      </c>
      <c r="I29" s="40">
        <f>ROUND(G29*H29,P4)</f>
        <v>0</v>
      </c>
      <c r="J29" s="38" t="s">
        <v>81</v>
      </c>
      <c r="O29" s="41">
        <f>I29*0.21</f>
        <v>0</v>
      </c>
      <c r="P29">
        <v>3</v>
      </c>
    </row>
    <row r="30">
      <c r="A30" s="35" t="s">
        <v>82</v>
      </c>
      <c r="B30" s="42"/>
      <c r="C30" s="43"/>
      <c r="D30" s="43"/>
      <c r="E30" s="37" t="s">
        <v>580</v>
      </c>
      <c r="F30" s="43"/>
      <c r="G30" s="43"/>
      <c r="H30" s="43"/>
      <c r="I30" s="43"/>
      <c r="J30" s="44"/>
    </row>
    <row r="31" ht="195">
      <c r="A31" s="35" t="s">
        <v>84</v>
      </c>
      <c r="B31" s="42"/>
      <c r="C31" s="43"/>
      <c r="D31" s="43"/>
      <c r="E31" s="37" t="s">
        <v>571</v>
      </c>
      <c r="F31" s="43"/>
      <c r="G31" s="43"/>
      <c r="H31" s="43"/>
      <c r="I31" s="43"/>
      <c r="J31" s="44"/>
    </row>
    <row r="32">
      <c r="A32" s="29" t="s">
        <v>73</v>
      </c>
      <c r="B32" s="30"/>
      <c r="C32" s="31" t="s">
        <v>190</v>
      </c>
      <c r="D32" s="32"/>
      <c r="E32" s="29" t="s">
        <v>191</v>
      </c>
      <c r="F32" s="32"/>
      <c r="G32" s="32"/>
      <c r="H32" s="32"/>
      <c r="I32" s="33">
        <f>SUMIFS(I33:I41,A33:A41,"P")</f>
        <v>0</v>
      </c>
      <c r="J32" s="34"/>
    </row>
    <row r="33">
      <c r="A33" s="35" t="s">
        <v>76</v>
      </c>
      <c r="B33" s="35">
        <v>8</v>
      </c>
      <c r="C33" s="36" t="s">
        <v>581</v>
      </c>
      <c r="D33" s="35" t="s">
        <v>78</v>
      </c>
      <c r="E33" s="37" t="s">
        <v>582</v>
      </c>
      <c r="F33" s="38" t="s">
        <v>194</v>
      </c>
      <c r="G33" s="39">
        <v>59</v>
      </c>
      <c r="H33" s="40">
        <v>0</v>
      </c>
      <c r="I33" s="40">
        <f>ROUND(G33*H33,P4)</f>
        <v>0</v>
      </c>
      <c r="J33" s="38" t="s">
        <v>81</v>
      </c>
      <c r="O33" s="41">
        <f>I33*0.21</f>
        <v>0</v>
      </c>
      <c r="P33">
        <v>3</v>
      </c>
    </row>
    <row r="34" ht="30">
      <c r="A34" s="35" t="s">
        <v>82</v>
      </c>
      <c r="B34" s="42"/>
      <c r="C34" s="43"/>
      <c r="D34" s="43"/>
      <c r="E34" s="37" t="s">
        <v>583</v>
      </c>
      <c r="F34" s="43"/>
      <c r="G34" s="43"/>
      <c r="H34" s="43"/>
      <c r="I34" s="43"/>
      <c r="J34" s="44"/>
    </row>
    <row r="35" ht="75">
      <c r="A35" s="35" t="s">
        <v>84</v>
      </c>
      <c r="B35" s="42"/>
      <c r="C35" s="43"/>
      <c r="D35" s="43"/>
      <c r="E35" s="37" t="s">
        <v>584</v>
      </c>
      <c r="F35" s="43"/>
      <c r="G35" s="43"/>
      <c r="H35" s="43"/>
      <c r="I35" s="43"/>
      <c r="J35" s="44"/>
    </row>
    <row r="36">
      <c r="A36" s="35" t="s">
        <v>76</v>
      </c>
      <c r="B36" s="35">
        <v>9</v>
      </c>
      <c r="C36" s="36" t="s">
        <v>585</v>
      </c>
      <c r="D36" s="35" t="s">
        <v>78</v>
      </c>
      <c r="E36" s="37" t="s">
        <v>586</v>
      </c>
      <c r="F36" s="38" t="s">
        <v>171</v>
      </c>
      <c r="G36" s="39">
        <v>2.3399999999999999</v>
      </c>
      <c r="H36" s="40">
        <v>0</v>
      </c>
      <c r="I36" s="40">
        <f>ROUND(G36*H36,P4)</f>
        <v>0</v>
      </c>
      <c r="J36" s="38" t="s">
        <v>81</v>
      </c>
      <c r="O36" s="41">
        <f>I36*0.21</f>
        <v>0</v>
      </c>
      <c r="P36">
        <v>3</v>
      </c>
    </row>
    <row r="37">
      <c r="A37" s="35" t="s">
        <v>82</v>
      </c>
      <c r="B37" s="42"/>
      <c r="C37" s="43"/>
      <c r="D37" s="43"/>
      <c r="E37" s="48" t="s">
        <v>78</v>
      </c>
      <c r="F37" s="43"/>
      <c r="G37" s="43"/>
      <c r="H37" s="43"/>
      <c r="I37" s="43"/>
      <c r="J37" s="44"/>
    </row>
    <row r="38" ht="60">
      <c r="A38" s="35" t="s">
        <v>84</v>
      </c>
      <c r="B38" s="42"/>
      <c r="C38" s="43"/>
      <c r="D38" s="43"/>
      <c r="E38" s="37" t="s">
        <v>587</v>
      </c>
      <c r="F38" s="43"/>
      <c r="G38" s="43"/>
      <c r="H38" s="43"/>
      <c r="I38" s="43"/>
      <c r="J38" s="44"/>
    </row>
    <row r="39" ht="30">
      <c r="A39" s="35" t="s">
        <v>76</v>
      </c>
      <c r="B39" s="35">
        <v>10</v>
      </c>
      <c r="C39" s="36" t="s">
        <v>588</v>
      </c>
      <c r="D39" s="35" t="s">
        <v>78</v>
      </c>
      <c r="E39" s="37" t="s">
        <v>589</v>
      </c>
      <c r="F39" s="38" t="s">
        <v>194</v>
      </c>
      <c r="G39" s="39">
        <v>113</v>
      </c>
      <c r="H39" s="40">
        <v>0</v>
      </c>
      <c r="I39" s="40">
        <f>ROUND(G39*H39,P4)</f>
        <v>0</v>
      </c>
      <c r="J39" s="38" t="s">
        <v>81</v>
      </c>
      <c r="O39" s="41">
        <f>I39*0.21</f>
        <v>0</v>
      </c>
      <c r="P39">
        <v>3</v>
      </c>
    </row>
    <row r="40">
      <c r="A40" s="35" t="s">
        <v>82</v>
      </c>
      <c r="B40" s="42"/>
      <c r="C40" s="43"/>
      <c r="D40" s="43"/>
      <c r="E40" s="48" t="s">
        <v>78</v>
      </c>
      <c r="F40" s="43"/>
      <c r="G40" s="43"/>
      <c r="H40" s="43"/>
      <c r="I40" s="43"/>
      <c r="J40" s="44"/>
    </row>
    <row r="41" ht="60">
      <c r="A41" s="35" t="s">
        <v>84</v>
      </c>
      <c r="B41" s="45"/>
      <c r="C41" s="46"/>
      <c r="D41" s="46"/>
      <c r="E41" s="37" t="s">
        <v>427</v>
      </c>
      <c r="F41" s="46"/>
      <c r="G41" s="46"/>
      <c r="H41" s="46"/>
      <c r="I41" s="46"/>
      <c r="J41" s="47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 Fiala</dc:creator>
  <cp:lastModifiedBy>Jan Fiala</cp:lastModifiedBy>
  <dcterms:created xsi:type="dcterms:W3CDTF">2025-10-30T09:21:12Z</dcterms:created>
  <dcterms:modified xsi:type="dcterms:W3CDTF">2025-10-30T09:21:12Z</dcterms:modified>
</cp:coreProperties>
</file>